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810" activeTab="0"/>
  </bookViews>
  <sheets>
    <sheet name="损益表" sheetId="1" r:id="rId1"/>
  </sheets>
  <definedNames>
    <definedName name="_xlnm.Print_Area" localSheetId="0">'损益表'!$A$1:$H$111</definedName>
    <definedName name="_xlnm.Print_Titles" localSheetId="0">'损益表'!$1:$4</definedName>
  </definedNames>
  <calcPr fullCalcOnLoad="1"/>
</workbook>
</file>

<file path=xl/sharedStrings.xml><?xml version="1.0" encoding="utf-8"?>
<sst xmlns="http://schemas.openxmlformats.org/spreadsheetml/2006/main" count="437" uniqueCount="431">
  <si>
    <t>江  西  省  农  村  信  用  社  损  益  表</t>
  </si>
  <si>
    <t>行次</t>
  </si>
  <si>
    <t xml:space="preserve">        项目名称        </t>
  </si>
  <si>
    <t>1</t>
  </si>
  <si>
    <t>一、营业收入</t>
  </si>
  <si>
    <t>54</t>
  </si>
  <si>
    <t>4.债权投资买卖差价</t>
  </si>
  <si>
    <t>2</t>
  </si>
  <si>
    <t>6011利息收入</t>
  </si>
  <si>
    <t>55</t>
  </si>
  <si>
    <t>5.其他债权投资买卖差价</t>
  </si>
  <si>
    <t>3</t>
  </si>
  <si>
    <t>1.农户贷款利息收入</t>
  </si>
  <si>
    <t>56</t>
  </si>
  <si>
    <t>6.贴现资产买卖差价</t>
  </si>
  <si>
    <t>4</t>
  </si>
  <si>
    <t>2.农村经济组织贷款利息收入</t>
  </si>
  <si>
    <t>57</t>
  </si>
  <si>
    <t>7.交易性贵金属买卖差价</t>
  </si>
  <si>
    <t>5</t>
  </si>
  <si>
    <t>3.农村企业贷款利息收入</t>
  </si>
  <si>
    <t>58</t>
  </si>
  <si>
    <t>8.股权投资买卖差价</t>
  </si>
  <si>
    <t>6</t>
  </si>
  <si>
    <t>4.非农贷款利息收入</t>
  </si>
  <si>
    <t>59</t>
  </si>
  <si>
    <t>9.信贷资产转让收益</t>
  </si>
  <si>
    <t>7</t>
  </si>
  <si>
    <t>5.信用卡透支利息收入</t>
  </si>
  <si>
    <t>60</t>
  </si>
  <si>
    <t>10.其他投资收益</t>
  </si>
  <si>
    <t>8</t>
  </si>
  <si>
    <t>6.贴现利息收入</t>
  </si>
  <si>
    <t>61</t>
  </si>
  <si>
    <t>6112资产处置损益</t>
  </si>
  <si>
    <t>9</t>
  </si>
  <si>
    <t>7.贸易融资利息收入</t>
  </si>
  <si>
    <t>62</t>
  </si>
  <si>
    <t>1.固定资产处置损益</t>
  </si>
  <si>
    <t>10</t>
  </si>
  <si>
    <t>8.垫款利息收入</t>
  </si>
  <si>
    <t>63</t>
  </si>
  <si>
    <t>2.无形资产处置损益</t>
  </si>
  <si>
    <t>11</t>
  </si>
  <si>
    <t>9.已减值贷款利息收入</t>
  </si>
  <si>
    <t>64</t>
  </si>
  <si>
    <t>3.在建工程处置损益</t>
  </si>
  <si>
    <t>12</t>
  </si>
  <si>
    <t>10.其他利息收入</t>
  </si>
  <si>
    <t>65</t>
  </si>
  <si>
    <t>4.使用权资产处置损益</t>
  </si>
  <si>
    <t>13</t>
  </si>
  <si>
    <t>11.债权投资利息收入</t>
  </si>
  <si>
    <t>66</t>
  </si>
  <si>
    <t>二、营业支出</t>
  </si>
  <si>
    <t>14</t>
  </si>
  <si>
    <t>12.其他债权投资利息收入</t>
  </si>
  <si>
    <t>67</t>
  </si>
  <si>
    <t>6411利息支出</t>
  </si>
  <si>
    <t>15</t>
  </si>
  <si>
    <t>6012金融机构往来收入</t>
  </si>
  <si>
    <t>68</t>
  </si>
  <si>
    <t>1.单位活期存款利息支出</t>
  </si>
  <si>
    <t>16</t>
  </si>
  <si>
    <t>1.存放中央银行款项利息收入</t>
  </si>
  <si>
    <t>69</t>
  </si>
  <si>
    <t>2.单位定期存款利息支出</t>
  </si>
  <si>
    <t>17</t>
  </si>
  <si>
    <t>2.存放同业款利息收入</t>
  </si>
  <si>
    <t>70</t>
  </si>
  <si>
    <t>3.个人活期存款利息支出</t>
  </si>
  <si>
    <t>18</t>
  </si>
  <si>
    <t>3.存放系统内款项利息收入</t>
  </si>
  <si>
    <t>71</t>
  </si>
  <si>
    <t>4.个人定期存款利息支出</t>
  </si>
  <si>
    <t>19</t>
  </si>
  <si>
    <t>4.拆放同业款项利息收入</t>
  </si>
  <si>
    <t>72</t>
  </si>
  <si>
    <t>5.财政性存款利息支出</t>
  </si>
  <si>
    <t>20</t>
  </si>
  <si>
    <t>5.拆放系统内款项利息收入</t>
  </si>
  <si>
    <t>73</t>
  </si>
  <si>
    <t>6.保证金存款利息支出</t>
  </si>
  <si>
    <t>21</t>
  </si>
  <si>
    <t>6.存出保证金利息收入</t>
  </si>
  <si>
    <t>74</t>
  </si>
  <si>
    <t>7.其他利息支出</t>
  </si>
  <si>
    <t>22</t>
  </si>
  <si>
    <t>7.买入返售金融资产利息收入</t>
  </si>
  <si>
    <t>75</t>
  </si>
  <si>
    <t>6412金融机构往来支出</t>
  </si>
  <si>
    <t>23</t>
  </si>
  <si>
    <t>8.转（再）贴现利息收入</t>
  </si>
  <si>
    <t>76</t>
  </si>
  <si>
    <t>1.向中央银行借款利息支出</t>
  </si>
  <si>
    <t>24</t>
  </si>
  <si>
    <t>9.其他金融机构往来收入</t>
  </si>
  <si>
    <t>77</t>
  </si>
  <si>
    <t>2.系统内上存款项利息支出</t>
  </si>
  <si>
    <t>25</t>
  </si>
  <si>
    <t>6021手续费及佣金收入</t>
  </si>
  <si>
    <t>78</t>
  </si>
  <si>
    <t>3.系统内拆入款项利息支出</t>
  </si>
  <si>
    <t>26</t>
  </si>
  <si>
    <t>1.银行卡业务手续费收入</t>
  </si>
  <si>
    <t>79</t>
  </si>
  <si>
    <t>4.同业存放款利息支出</t>
  </si>
  <si>
    <t>27</t>
  </si>
  <si>
    <t>2.结算业务手续费收入</t>
  </si>
  <si>
    <t>80</t>
  </si>
  <si>
    <t>5.同业拆入款项利息支出</t>
  </si>
  <si>
    <t>28</t>
  </si>
  <si>
    <t>3.外汇业务手续费收入</t>
  </si>
  <si>
    <t>81</t>
  </si>
  <si>
    <t>6.卖出回购金融资产利息支出</t>
  </si>
  <si>
    <t>29</t>
  </si>
  <si>
    <t>4.代理业务手续费收入</t>
  </si>
  <si>
    <t>82</t>
  </si>
  <si>
    <t>7.转（再）贴现利息支出</t>
  </si>
  <si>
    <t>30</t>
  </si>
  <si>
    <t>5.担保业务手续费收入</t>
  </si>
  <si>
    <t>83</t>
  </si>
  <si>
    <t>8.其他金融机构往来支出</t>
  </si>
  <si>
    <t>31</t>
  </si>
  <si>
    <t>6.账户管理费收入</t>
  </si>
  <si>
    <t>84</t>
  </si>
  <si>
    <t>6421手续费及佣金支出</t>
  </si>
  <si>
    <t>32</t>
  </si>
  <si>
    <t>7.理财业务损益</t>
  </si>
  <si>
    <t>85</t>
  </si>
  <si>
    <t>1.银行卡业务手续费支出</t>
  </si>
  <si>
    <t>33</t>
  </si>
  <si>
    <t>8.其他手续费及佣金收入</t>
  </si>
  <si>
    <t>86</t>
  </si>
  <si>
    <t>2.结算业务手续费支出</t>
  </si>
  <si>
    <t>34</t>
  </si>
  <si>
    <t>6051其他业务收入</t>
  </si>
  <si>
    <t>87</t>
  </si>
  <si>
    <t>3.代理业务手续费支出</t>
  </si>
  <si>
    <t>35</t>
  </si>
  <si>
    <t>1.投资性房地产租赁收入</t>
  </si>
  <si>
    <t>88</t>
  </si>
  <si>
    <t>4.其他手续费支出</t>
  </si>
  <si>
    <t>36</t>
  </si>
  <si>
    <t>2.抵债资产租赁收入</t>
  </si>
  <si>
    <t>89</t>
  </si>
  <si>
    <t>5.其他中间业务支出</t>
  </si>
  <si>
    <t>37</t>
  </si>
  <si>
    <t>3.管理费收入</t>
  </si>
  <si>
    <t>90</t>
  </si>
  <si>
    <t>6601业务及管理费用</t>
  </si>
  <si>
    <t>38</t>
  </si>
  <si>
    <t>4.贵金属销售收入</t>
  </si>
  <si>
    <t>91</t>
  </si>
  <si>
    <t>1.业务宣传费</t>
  </si>
  <si>
    <t>39</t>
  </si>
  <si>
    <t>5.其他业务收入</t>
  </si>
  <si>
    <t>92</t>
  </si>
  <si>
    <t>2.广告费</t>
  </si>
  <si>
    <t>40</t>
  </si>
  <si>
    <t>6061汇兑损益</t>
  </si>
  <si>
    <t>93</t>
  </si>
  <si>
    <t>3.印刷费</t>
  </si>
  <si>
    <t>41</t>
  </si>
  <si>
    <t>1.代客外汇买卖损益</t>
  </si>
  <si>
    <t>94</t>
  </si>
  <si>
    <t>4.业务招待费</t>
  </si>
  <si>
    <t>42</t>
  </si>
  <si>
    <t>2.自营外汇买卖损益</t>
  </si>
  <si>
    <t>95</t>
  </si>
  <si>
    <t>5.电子设备运转费</t>
  </si>
  <si>
    <t>43</t>
  </si>
  <si>
    <t>3.其他汇兑损益</t>
  </si>
  <si>
    <t>96</t>
  </si>
  <si>
    <t>6.钞币运送费</t>
  </si>
  <si>
    <t>44</t>
  </si>
  <si>
    <t>6101公允价值变动损益</t>
  </si>
  <si>
    <t>97</t>
  </si>
  <si>
    <t>7.安全保卫费</t>
  </si>
  <si>
    <t>45</t>
  </si>
  <si>
    <t>1.交易性金融资产公允价值变动损益</t>
  </si>
  <si>
    <t>98</t>
  </si>
  <si>
    <t>8.保险费</t>
  </si>
  <si>
    <t>46</t>
  </si>
  <si>
    <t>2.交易性金融负债公允价值变动损益</t>
  </si>
  <si>
    <t>99</t>
  </si>
  <si>
    <t>9.邮电费</t>
  </si>
  <si>
    <t>47</t>
  </si>
  <si>
    <t>3.衍生金融工具公允价值变动损益</t>
  </si>
  <si>
    <t>100</t>
  </si>
  <si>
    <t>10.诉讼费</t>
  </si>
  <si>
    <t>48</t>
  </si>
  <si>
    <t>4.交易性贵金属公允价值变动损益</t>
  </si>
  <si>
    <t>101</t>
  </si>
  <si>
    <t>11.公证费</t>
  </si>
  <si>
    <t>49</t>
  </si>
  <si>
    <t>5.其他公允价值变动损益</t>
  </si>
  <si>
    <t>102</t>
  </si>
  <si>
    <t>12.咨询费</t>
  </si>
  <si>
    <t>50</t>
  </si>
  <si>
    <t>6111投资收益</t>
  </si>
  <si>
    <t>103</t>
  </si>
  <si>
    <t>13.审计费</t>
  </si>
  <si>
    <t>51</t>
  </si>
  <si>
    <t>1.股利</t>
  </si>
  <si>
    <t>104</t>
  </si>
  <si>
    <t>14.监管费</t>
  </si>
  <si>
    <t>52</t>
  </si>
  <si>
    <t>2.交易性金融资产利息收入</t>
  </si>
  <si>
    <t>105</t>
  </si>
  <si>
    <t>15.技术转让费</t>
  </si>
  <si>
    <t>53</t>
  </si>
  <si>
    <t>3.交易性金融资产投资买卖差价</t>
  </si>
  <si>
    <t>106</t>
  </si>
  <si>
    <t>16.研究开发费</t>
  </si>
  <si>
    <t>107</t>
  </si>
  <si>
    <t>17.外事费</t>
  </si>
  <si>
    <t>159</t>
  </si>
  <si>
    <t>4.贷款减值损失</t>
  </si>
  <si>
    <t>108</t>
  </si>
  <si>
    <t>18.公杂费</t>
  </si>
  <si>
    <t>160</t>
  </si>
  <si>
    <t>5.债权投资减值损失</t>
  </si>
  <si>
    <t>109</t>
  </si>
  <si>
    <t>19.差旅费</t>
  </si>
  <si>
    <t>161</t>
  </si>
  <si>
    <t>6.其他债权投资减值损失</t>
  </si>
  <si>
    <t>110</t>
  </si>
  <si>
    <t>20.水电费</t>
  </si>
  <si>
    <t>162</t>
  </si>
  <si>
    <t>7.买入返售金融资产减值损失</t>
  </si>
  <si>
    <t>111</t>
  </si>
  <si>
    <t>21.会议费</t>
  </si>
  <si>
    <t>163</t>
  </si>
  <si>
    <t>8.存出保证金减值损失</t>
  </si>
  <si>
    <t>112</t>
  </si>
  <si>
    <t>22.绿化费</t>
  </si>
  <si>
    <t>164</t>
  </si>
  <si>
    <t>9.开出保函信用减值损失</t>
  </si>
  <si>
    <t>113</t>
  </si>
  <si>
    <t>23.理（董）事会费</t>
  </si>
  <si>
    <t>165</t>
  </si>
  <si>
    <t>10.开出承兑汇票信用减值损失</t>
  </si>
  <si>
    <t>114</t>
  </si>
  <si>
    <t>24.会费</t>
  </si>
  <si>
    <t>166</t>
  </si>
  <si>
    <t>11.开出信用证信用减值损失</t>
  </si>
  <si>
    <t>115</t>
  </si>
  <si>
    <t>25.税费</t>
  </si>
  <si>
    <t>167</t>
  </si>
  <si>
    <t>12.贷款承诺信用减值损失</t>
  </si>
  <si>
    <t>116</t>
  </si>
  <si>
    <t>26.交通工具耗用费</t>
  </si>
  <si>
    <t>168</t>
  </si>
  <si>
    <t>13.其他金融资产减值损失</t>
  </si>
  <si>
    <t>117</t>
  </si>
  <si>
    <t>27.开办费</t>
  </si>
  <si>
    <t>169</t>
  </si>
  <si>
    <t>6703其他资产减值损失</t>
  </si>
  <si>
    <t>118</t>
  </si>
  <si>
    <t>28.管理费</t>
  </si>
  <si>
    <t>170</t>
  </si>
  <si>
    <t>1.长期股权投资减值损失</t>
  </si>
  <si>
    <t>119</t>
  </si>
  <si>
    <t>29.物业费</t>
  </si>
  <si>
    <t>171</t>
  </si>
  <si>
    <t>2.投资性房地产减值损失</t>
  </si>
  <si>
    <t>120</t>
  </si>
  <si>
    <t>30.职工工资</t>
  </si>
  <si>
    <t>172</t>
  </si>
  <si>
    <t>3.固定资产减值损失</t>
  </si>
  <si>
    <t>121</t>
  </si>
  <si>
    <t>31.职工福利费</t>
  </si>
  <si>
    <t>173</t>
  </si>
  <si>
    <t>4.在建工程减值损失</t>
  </si>
  <si>
    <t>122</t>
  </si>
  <si>
    <t>32.职工教育经费</t>
  </si>
  <si>
    <t>174</t>
  </si>
  <si>
    <t>5.无形资产减值损失</t>
  </si>
  <si>
    <t>123</t>
  </si>
  <si>
    <t>33.工会经费</t>
  </si>
  <si>
    <t>175</t>
  </si>
  <si>
    <t>6.抵债资产减值损失</t>
  </si>
  <si>
    <t>124</t>
  </si>
  <si>
    <t>34.劳动保护费</t>
  </si>
  <si>
    <t>176</t>
  </si>
  <si>
    <t>7.存货类贵金属跌价损失</t>
  </si>
  <si>
    <t>125</t>
  </si>
  <si>
    <t>35.基本养老保险金</t>
  </si>
  <si>
    <t>177</t>
  </si>
  <si>
    <t>8.应收股利减值损失</t>
  </si>
  <si>
    <t>126</t>
  </si>
  <si>
    <t>36.基本医疗保险金</t>
  </si>
  <si>
    <t>178</t>
  </si>
  <si>
    <t>9.使用权资产减值损失</t>
  </si>
  <si>
    <t>127</t>
  </si>
  <si>
    <t>37.工伤保险金</t>
  </si>
  <si>
    <t>179</t>
  </si>
  <si>
    <t>10.其他资产减值损失</t>
  </si>
  <si>
    <t>128</t>
  </si>
  <si>
    <t>38.生育保险金</t>
  </si>
  <si>
    <t>180</t>
  </si>
  <si>
    <t>三、营业利润（净亏损以“-”号填列）</t>
  </si>
  <si>
    <t>129</t>
  </si>
  <si>
    <t>39.失业保险金</t>
  </si>
  <si>
    <t>181</t>
  </si>
  <si>
    <t>加：6301营业外收入</t>
  </si>
  <si>
    <t>130</t>
  </si>
  <si>
    <t>40.补充养老保险金</t>
  </si>
  <si>
    <t>182</t>
  </si>
  <si>
    <t>1.资产清理收益</t>
  </si>
  <si>
    <t>131</t>
  </si>
  <si>
    <t>41.补充医疗保险金</t>
  </si>
  <si>
    <t>183</t>
  </si>
  <si>
    <t>2.抵债资产处置收入</t>
  </si>
  <si>
    <t>132</t>
  </si>
  <si>
    <t>42.股份支付</t>
  </si>
  <si>
    <t>184</t>
  </si>
  <si>
    <t>3.长款收入</t>
  </si>
  <si>
    <t>133</t>
  </si>
  <si>
    <t>43.辞退福利</t>
  </si>
  <si>
    <t>185</t>
  </si>
  <si>
    <t>4.罚没款收入</t>
  </si>
  <si>
    <t>134</t>
  </si>
  <si>
    <t>44.非货币性福利</t>
  </si>
  <si>
    <t>186</t>
  </si>
  <si>
    <t>5.政府补贴</t>
  </si>
  <si>
    <t>135</t>
  </si>
  <si>
    <t>45.住房公积金</t>
  </si>
  <si>
    <t>187</t>
  </si>
  <si>
    <t>6.债务重组收益</t>
  </si>
  <si>
    <t>136</t>
  </si>
  <si>
    <t>46.取暖及降温费</t>
  </si>
  <si>
    <t>188</t>
  </si>
  <si>
    <t>7.捐赠利得</t>
  </si>
  <si>
    <t>137</t>
  </si>
  <si>
    <t>47.租赁费</t>
  </si>
  <si>
    <t>189</t>
  </si>
  <si>
    <t>8.久悬未取款项收入</t>
  </si>
  <si>
    <t>138</t>
  </si>
  <si>
    <t>48.修理费</t>
  </si>
  <si>
    <t>190</t>
  </si>
  <si>
    <t>9.其他营业外收入</t>
  </si>
  <si>
    <t>139</t>
  </si>
  <si>
    <t>49.低值易耗品摊销</t>
  </si>
  <si>
    <t>191</t>
  </si>
  <si>
    <t>减：6711营业外支出</t>
  </si>
  <si>
    <t>140</t>
  </si>
  <si>
    <t>50.长期待摊费用摊销</t>
  </si>
  <si>
    <t>192</t>
  </si>
  <si>
    <t>1.抵债资产处置损失</t>
  </si>
  <si>
    <t>141</t>
  </si>
  <si>
    <t>51.无形资产摊销</t>
  </si>
  <si>
    <t>193</t>
  </si>
  <si>
    <t>2.非常损失</t>
  </si>
  <si>
    <t>142</t>
  </si>
  <si>
    <t>52.固定资产折旧费</t>
  </si>
  <si>
    <t>194</t>
  </si>
  <si>
    <t>3.资产盘亏及清理损失</t>
  </si>
  <si>
    <t>143</t>
  </si>
  <si>
    <t>53.使用权资产折旧</t>
  </si>
  <si>
    <t>195</t>
  </si>
  <si>
    <t>4.出纳结算赔款</t>
  </si>
  <si>
    <t>144</t>
  </si>
  <si>
    <t>54.其他费用</t>
  </si>
  <si>
    <t>196</t>
  </si>
  <si>
    <t>5.罚没支出</t>
  </si>
  <si>
    <t>145</t>
  </si>
  <si>
    <t>6602其他业务支出</t>
  </si>
  <si>
    <t>197</t>
  </si>
  <si>
    <t>6.久悬未取款项支出</t>
  </si>
  <si>
    <t>146</t>
  </si>
  <si>
    <t>1.抵债资产保管费用</t>
  </si>
  <si>
    <t>198</t>
  </si>
  <si>
    <t>7.债务重组损失</t>
  </si>
  <si>
    <t>147</t>
  </si>
  <si>
    <t>2.投资性房地产折旧及摊销</t>
  </si>
  <si>
    <t>199</t>
  </si>
  <si>
    <t>8.公益性捐赠支出</t>
  </si>
  <si>
    <t>148</t>
  </si>
  <si>
    <t>3.投资性房地产维修费</t>
  </si>
  <si>
    <t>200</t>
  </si>
  <si>
    <t>9.其他营业外支出</t>
  </si>
  <si>
    <t>149</t>
  </si>
  <si>
    <t>4.租赁资产折旧及摊销</t>
  </si>
  <si>
    <t>201</t>
  </si>
  <si>
    <t>四、利润总额（净亏损以“-”号填列）</t>
  </si>
  <si>
    <t>150</t>
  </si>
  <si>
    <t>5.租赁资产维修费</t>
  </si>
  <si>
    <t>202</t>
  </si>
  <si>
    <t>减:6801所得税费用</t>
  </si>
  <si>
    <t>151</t>
  </si>
  <si>
    <t>6.贵金属成本</t>
  </si>
  <si>
    <t>203</t>
  </si>
  <si>
    <t>1.当期所得税费用</t>
  </si>
  <si>
    <t>152</t>
  </si>
  <si>
    <t>7.其他业务支出</t>
  </si>
  <si>
    <t>204</t>
  </si>
  <si>
    <t>2.递延所得税费用</t>
  </si>
  <si>
    <t>153</t>
  </si>
  <si>
    <t>6403税金及附加</t>
  </si>
  <si>
    <t>205</t>
  </si>
  <si>
    <t>五、净利润（净亏损以“-”号填列）</t>
  </si>
  <si>
    <t>154</t>
  </si>
  <si>
    <t>1.税金及附加</t>
  </si>
  <si>
    <t>206</t>
  </si>
  <si>
    <t>　　盈余社数（个）</t>
  </si>
  <si>
    <t>155</t>
  </si>
  <si>
    <t>6702信用减值损失</t>
  </si>
  <si>
    <t>207</t>
  </si>
  <si>
    <t>　　盈余金额</t>
  </si>
  <si>
    <t>156</t>
  </si>
  <si>
    <t>1.存放款项坏账损失</t>
  </si>
  <si>
    <t>208</t>
  </si>
  <si>
    <t>　　亏损社数（个）</t>
  </si>
  <si>
    <t>157</t>
  </si>
  <si>
    <t>2.拆出款项坏账损失</t>
  </si>
  <si>
    <t>209</t>
  </si>
  <si>
    <t>　　亏损金额</t>
  </si>
  <si>
    <t>158</t>
  </si>
  <si>
    <t>3.其他应收款坏账损失</t>
  </si>
  <si>
    <t>编制单位：江西遂川农村商业银行股份有限公司</t>
  </si>
  <si>
    <t>报表类型：单币种人民币报表      期间:2021年01月-12月</t>
  </si>
  <si>
    <t>单位：元      币种：人民币(CNY)</t>
  </si>
  <si>
    <t>上年同期数</t>
  </si>
  <si>
    <t>本年累计数</t>
  </si>
  <si>
    <t>单位负责人                                 会计机构负责人</t>
  </si>
  <si>
    <t>复核人　             　　　        　　　制表人</t>
  </si>
  <si>
    <t xml:space="preserve"> 第1页；共2页 2022/01/02 08:51:00</t>
  </si>
  <si>
    <t xml:space="preserve"> 第2页；共2页 2022/01/02 08:51:00</t>
  </si>
  <si>
    <t>贷款利息收入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</si>
</sst>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name val="楷体_GB2312"/>
      <family val="0"/>
    </font>
    <font>
      <sz val="10.5"/>
      <name val="楷体_GB2312"/>
      <family val="0"/>
    </font>
    <font>
      <b/>
      <sz val="10.5"/>
      <name val="楷体_GB2312"/>
      <family val="0"/>
    </font>
    <font>
      <sz val="10.5"/>
      <name val="Times New Roman"/>
      <family val="1"/>
    </font>
    <font>
      <sz val="12"/>
      <color indexed="8"/>
      <name val="楷体_GB2312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4" fontId="5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3" fillId="0" borderId="10" xfId="15" applyFont="1" applyBorder="1" applyAlignment="1">
      <alignment horizontal="center" vertical="center" wrapText="1"/>
      <protection/>
    </xf>
    <xf numFmtId="0" fontId="53" fillId="0" borderId="10" xfId="15" applyFont="1" applyFill="1" applyBorder="1" applyAlignment="1">
      <alignment vertical="center" wrapText="1"/>
      <protection/>
    </xf>
    <xf numFmtId="176" fontId="51" fillId="0" borderId="0" xfId="0" applyNumberFormat="1" applyFont="1" applyAlignment="1">
      <alignment vertical="center"/>
    </xf>
    <xf numFmtId="177" fontId="51" fillId="0" borderId="0" xfId="0" applyNumberFormat="1" applyFont="1" applyAlignment="1">
      <alignment vertical="center"/>
    </xf>
    <xf numFmtId="178" fontId="51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2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2" fillId="33" borderId="0" xfId="41" applyFont="1" applyFill="1" applyBorder="1" applyAlignment="1">
      <alignment horizontal="center" vertical="center"/>
      <protection/>
    </xf>
    <xf numFmtId="0" fontId="3" fillId="33" borderId="0" xfId="41" applyFont="1" applyFill="1" applyBorder="1" applyAlignment="1">
      <alignment horizontal="left" vertical="center"/>
      <protection/>
    </xf>
    <xf numFmtId="0" fontId="3" fillId="33" borderId="13" xfId="41" applyFont="1" applyFill="1" applyBorder="1" applyAlignment="1">
      <alignment horizontal="left" vertical="center"/>
      <protection/>
    </xf>
    <xf numFmtId="0" fontId="3" fillId="33" borderId="13" xfId="41" applyFont="1" applyFill="1" applyBorder="1" applyAlignment="1">
      <alignment horizontal="right" vertical="center"/>
      <protection/>
    </xf>
  </cellXfs>
  <cellStyles count="51">
    <cellStyle name="Normal" xfId="0"/>
    <cellStyle name="?鹎%U龡&amp;H?_x0008__x001C__x001C_?_x0007__x0001__x0001__财务主表（取数逻辑）2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="90" zoomScaleSheetLayoutView="90" zoomScalePageLayoutView="0" workbookViewId="0" topLeftCell="A1">
      <selection activeCell="G18" sqref="G18:H18"/>
    </sheetView>
  </sheetViews>
  <sheetFormatPr defaultColWidth="8.8515625" defaultRowHeight="12.75" customHeight="1"/>
  <cols>
    <col min="1" max="1" width="9.7109375" style="3" customWidth="1"/>
    <col min="2" max="2" width="43.28125" style="3" customWidth="1"/>
    <col min="3" max="4" width="18.7109375" style="4" customWidth="1"/>
    <col min="5" max="5" width="9.7109375" style="3" customWidth="1"/>
    <col min="6" max="6" width="43.28125" style="3" customWidth="1"/>
    <col min="7" max="8" width="18.7109375" style="4" customWidth="1"/>
    <col min="9" max="10" width="17.28125" style="3" bestFit="1" customWidth="1"/>
    <col min="11" max="16384" width="8.8515625" style="3" customWidth="1"/>
  </cols>
  <sheetData>
    <row r="1" spans="1:8" ht="12.7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12.75" customHeight="1">
      <c r="A2" s="23"/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421</v>
      </c>
      <c r="B3" s="24"/>
      <c r="C3" s="24"/>
      <c r="D3" s="25" t="s">
        <v>422</v>
      </c>
      <c r="E3" s="25"/>
      <c r="F3" s="25"/>
      <c r="G3" s="26" t="s">
        <v>423</v>
      </c>
      <c r="H3" s="26"/>
    </row>
    <row r="4" spans="1:8" s="1" customFormat="1" ht="12.75" customHeight="1">
      <c r="A4" s="5" t="s">
        <v>1</v>
      </c>
      <c r="B4" s="5" t="s">
        <v>2</v>
      </c>
      <c r="C4" s="5" t="s">
        <v>424</v>
      </c>
      <c r="D4" s="5" t="s">
        <v>425</v>
      </c>
      <c r="E4" s="5" t="s">
        <v>1</v>
      </c>
      <c r="F4" s="5" t="s">
        <v>2</v>
      </c>
      <c r="G4" s="5" t="s">
        <v>424</v>
      </c>
      <c r="H4" s="5" t="s">
        <v>425</v>
      </c>
    </row>
    <row r="5" spans="1:8" s="2" customFormat="1" ht="12.75" customHeight="1">
      <c r="A5" s="6" t="s">
        <v>3</v>
      </c>
      <c r="B5" s="7" t="s">
        <v>4</v>
      </c>
      <c r="C5" s="8">
        <v>469376218.44</v>
      </c>
      <c r="D5" s="8">
        <v>626438226.06</v>
      </c>
      <c r="E5" s="6" t="s">
        <v>5</v>
      </c>
      <c r="F5" s="9" t="s">
        <v>6</v>
      </c>
      <c r="G5" s="8"/>
      <c r="H5" s="8">
        <v>544945.86</v>
      </c>
    </row>
    <row r="6" spans="1:9" s="2" customFormat="1" ht="12.75" customHeight="1">
      <c r="A6" s="6" t="s">
        <v>7</v>
      </c>
      <c r="B6" s="7" t="s">
        <v>8</v>
      </c>
      <c r="C6" s="8">
        <v>416041381.52</v>
      </c>
      <c r="D6" s="8">
        <v>584866333.4</v>
      </c>
      <c r="E6" s="6" t="s">
        <v>9</v>
      </c>
      <c r="F6" s="9" t="s">
        <v>10</v>
      </c>
      <c r="G6" s="8"/>
      <c r="H6" s="8">
        <v>22450.88</v>
      </c>
      <c r="I6" s="2" t="s">
        <v>430</v>
      </c>
    </row>
    <row r="7" spans="1:10" s="2" customFormat="1" ht="12.75" customHeight="1">
      <c r="A7" s="6" t="s">
        <v>11</v>
      </c>
      <c r="B7" s="9" t="s">
        <v>12</v>
      </c>
      <c r="C7" s="8">
        <v>289931024.4</v>
      </c>
      <c r="D7" s="8">
        <v>329341966.09</v>
      </c>
      <c r="E7" s="6" t="s">
        <v>13</v>
      </c>
      <c r="F7" s="9" t="s">
        <v>14</v>
      </c>
      <c r="G7" s="8"/>
      <c r="H7" s="8">
        <v>-501.91</v>
      </c>
      <c r="I7" s="16">
        <f>D7+D9+D10+D11+D16</f>
        <v>475665740.26</v>
      </c>
      <c r="J7" s="2">
        <v>60000000</v>
      </c>
    </row>
    <row r="8" spans="1:9" s="2" customFormat="1" ht="12.75" customHeight="1">
      <c r="A8" s="6" t="s">
        <v>15</v>
      </c>
      <c r="B8" s="9" t="s">
        <v>16</v>
      </c>
      <c r="C8" s="8">
        <v>11195.88</v>
      </c>
      <c r="D8" s="8"/>
      <c r="E8" s="6" t="s">
        <v>17</v>
      </c>
      <c r="F8" s="9" t="s">
        <v>18</v>
      </c>
      <c r="G8" s="8"/>
      <c r="H8" s="8"/>
      <c r="I8" s="16">
        <f>I7+J7</f>
        <v>535665740.26</v>
      </c>
    </row>
    <row r="9" spans="1:8" s="2" customFormat="1" ht="12.75" customHeight="1">
      <c r="A9" s="6" t="s">
        <v>19</v>
      </c>
      <c r="B9" s="9" t="s">
        <v>20</v>
      </c>
      <c r="C9" s="8">
        <v>43204853.57</v>
      </c>
      <c r="D9" s="8">
        <v>43940828.23</v>
      </c>
      <c r="E9" s="6" t="s">
        <v>21</v>
      </c>
      <c r="F9" s="9" t="s">
        <v>22</v>
      </c>
      <c r="G9" s="8"/>
      <c r="H9" s="8"/>
    </row>
    <row r="10" spans="1:8" s="2" customFormat="1" ht="12.75" customHeight="1">
      <c r="A10" s="6" t="s">
        <v>23</v>
      </c>
      <c r="B10" s="9" t="s">
        <v>24</v>
      </c>
      <c r="C10" s="8">
        <v>73665366.92</v>
      </c>
      <c r="D10" s="8">
        <v>99991982.44</v>
      </c>
      <c r="E10" s="6" t="s">
        <v>25</v>
      </c>
      <c r="F10" s="9" t="s">
        <v>26</v>
      </c>
      <c r="G10" s="8"/>
      <c r="H10" s="8"/>
    </row>
    <row r="11" spans="1:8" s="2" customFormat="1" ht="12.75" customHeight="1">
      <c r="A11" s="6" t="s">
        <v>27</v>
      </c>
      <c r="B11" s="9" t="s">
        <v>28</v>
      </c>
      <c r="C11" s="8">
        <v>331203.31</v>
      </c>
      <c r="D11" s="8">
        <v>1638927.16</v>
      </c>
      <c r="E11" s="6" t="s">
        <v>29</v>
      </c>
      <c r="F11" s="9" t="s">
        <v>30</v>
      </c>
      <c r="G11" s="8"/>
      <c r="H11" s="8"/>
    </row>
    <row r="12" spans="1:8" s="2" customFormat="1" ht="12.75" customHeight="1">
      <c r="A12" s="6" t="s">
        <v>31</v>
      </c>
      <c r="B12" s="9" t="s">
        <v>32</v>
      </c>
      <c r="C12" s="8"/>
      <c r="D12" s="8"/>
      <c r="E12" s="6" t="s">
        <v>33</v>
      </c>
      <c r="F12" s="7" t="s">
        <v>34</v>
      </c>
      <c r="G12" s="8"/>
      <c r="H12" s="8"/>
    </row>
    <row r="13" spans="1:8" s="2" customFormat="1" ht="12.75" customHeight="1">
      <c r="A13" s="6" t="s">
        <v>35</v>
      </c>
      <c r="B13" s="9" t="s">
        <v>36</v>
      </c>
      <c r="C13" s="8"/>
      <c r="D13" s="8"/>
      <c r="E13" s="6" t="s">
        <v>37</v>
      </c>
      <c r="F13" s="9" t="s">
        <v>38</v>
      </c>
      <c r="G13" s="8"/>
      <c r="H13" s="8"/>
    </row>
    <row r="14" spans="1:8" s="2" customFormat="1" ht="12.75" customHeight="1">
      <c r="A14" s="6" t="s">
        <v>39</v>
      </c>
      <c r="B14" s="9" t="s">
        <v>40</v>
      </c>
      <c r="C14" s="8"/>
      <c r="D14" s="8"/>
      <c r="E14" s="6" t="s">
        <v>41</v>
      </c>
      <c r="F14" s="9" t="s">
        <v>42</v>
      </c>
      <c r="G14" s="8"/>
      <c r="H14" s="8"/>
    </row>
    <row r="15" spans="1:8" s="2" customFormat="1" ht="12.75" customHeight="1">
      <c r="A15" s="6" t="s">
        <v>43</v>
      </c>
      <c r="B15" s="9" t="s">
        <v>44</v>
      </c>
      <c r="C15" s="8">
        <v>8135123.49</v>
      </c>
      <c r="D15" s="8"/>
      <c r="E15" s="6" t="s">
        <v>45</v>
      </c>
      <c r="F15" s="9" t="s">
        <v>46</v>
      </c>
      <c r="G15" s="8"/>
      <c r="H15" s="8"/>
    </row>
    <row r="16" spans="1:8" s="2" customFormat="1" ht="12.75" customHeight="1">
      <c r="A16" s="6" t="s">
        <v>47</v>
      </c>
      <c r="B16" s="9" t="s">
        <v>48</v>
      </c>
      <c r="C16" s="8">
        <v>762613.95</v>
      </c>
      <c r="D16" s="8">
        <v>752036.34</v>
      </c>
      <c r="E16" s="6" t="s">
        <v>49</v>
      </c>
      <c r="F16" s="9" t="s">
        <v>50</v>
      </c>
      <c r="G16" s="8"/>
      <c r="H16" s="8"/>
    </row>
    <row r="17" spans="1:8" s="2" customFormat="1" ht="12.75" customHeight="1">
      <c r="A17" s="6" t="s">
        <v>51</v>
      </c>
      <c r="B17" s="9" t="s">
        <v>52</v>
      </c>
      <c r="C17" s="8"/>
      <c r="D17" s="8">
        <v>107171068.44</v>
      </c>
      <c r="E17" s="6" t="s">
        <v>53</v>
      </c>
      <c r="F17" s="7" t="s">
        <v>54</v>
      </c>
      <c r="G17" s="8">
        <v>253023230</v>
      </c>
      <c r="H17" s="8">
        <v>497237594.45</v>
      </c>
    </row>
    <row r="18" spans="1:10" s="2" customFormat="1" ht="12.75" customHeight="1">
      <c r="A18" s="6" t="s">
        <v>55</v>
      </c>
      <c r="B18" s="9" t="s">
        <v>56</v>
      </c>
      <c r="C18" s="8"/>
      <c r="D18" s="8">
        <v>2029524.7</v>
      </c>
      <c r="E18" s="6" t="s">
        <v>57</v>
      </c>
      <c r="F18" s="7" t="s">
        <v>58</v>
      </c>
      <c r="G18" s="8">
        <v>123385908.22</v>
      </c>
      <c r="H18" s="8">
        <v>155290252.32</v>
      </c>
      <c r="I18" s="17">
        <f>H18-G18</f>
        <v>31904344.099999994</v>
      </c>
      <c r="J18" s="2">
        <f>I18/G18</f>
        <v>0.25857364556667034</v>
      </c>
    </row>
    <row r="19" spans="1:10" s="2" customFormat="1" ht="12.75" customHeight="1">
      <c r="A19" s="6" t="s">
        <v>59</v>
      </c>
      <c r="B19" s="7" t="s">
        <v>60</v>
      </c>
      <c r="C19" s="8">
        <v>47143933.92</v>
      </c>
      <c r="D19" s="8">
        <v>33041587.77</v>
      </c>
      <c r="E19" s="6" t="s">
        <v>61</v>
      </c>
      <c r="F19" s="9" t="s">
        <v>62</v>
      </c>
      <c r="G19" s="8">
        <v>5691204.59</v>
      </c>
      <c r="H19" s="8">
        <v>4408382.06</v>
      </c>
      <c r="J19" s="2">
        <f>H18*(J18+1)</f>
        <v>195444218.98335046</v>
      </c>
    </row>
    <row r="20" spans="1:10" s="2" customFormat="1" ht="12.75" customHeight="1">
      <c r="A20" s="6" t="s">
        <v>63</v>
      </c>
      <c r="B20" s="9" t="s">
        <v>64</v>
      </c>
      <c r="C20" s="8">
        <v>7823916.47</v>
      </c>
      <c r="D20" s="8">
        <v>9691928.45</v>
      </c>
      <c r="E20" s="6" t="s">
        <v>65</v>
      </c>
      <c r="F20" s="9" t="s">
        <v>66</v>
      </c>
      <c r="G20" s="8">
        <v>9046880.8</v>
      </c>
      <c r="H20" s="8">
        <v>10312195.84</v>
      </c>
      <c r="J20" s="2">
        <f>J19/10000</f>
        <v>19544.421898335044</v>
      </c>
    </row>
    <row r="21" spans="1:8" s="2" customFormat="1" ht="12.75" customHeight="1">
      <c r="A21" s="6" t="s">
        <v>67</v>
      </c>
      <c r="B21" s="9" t="s">
        <v>68</v>
      </c>
      <c r="C21" s="8">
        <v>25531936.88</v>
      </c>
      <c r="D21" s="8">
        <v>3900025.6</v>
      </c>
      <c r="E21" s="6" t="s">
        <v>69</v>
      </c>
      <c r="F21" s="9" t="s">
        <v>70</v>
      </c>
      <c r="G21" s="8">
        <v>9505890.88</v>
      </c>
      <c r="H21" s="8">
        <v>7771279.12</v>
      </c>
    </row>
    <row r="22" spans="1:8" s="2" customFormat="1" ht="12.75" customHeight="1">
      <c r="A22" s="6" t="s">
        <v>71</v>
      </c>
      <c r="B22" s="9" t="s">
        <v>72</v>
      </c>
      <c r="C22" s="8">
        <v>8274562.55</v>
      </c>
      <c r="D22" s="8">
        <v>7555800</v>
      </c>
      <c r="E22" s="6" t="s">
        <v>73</v>
      </c>
      <c r="F22" s="9" t="s">
        <v>74</v>
      </c>
      <c r="G22" s="8">
        <v>99091249.61</v>
      </c>
      <c r="H22" s="8">
        <v>132303907.11</v>
      </c>
    </row>
    <row r="23" spans="1:8" s="2" customFormat="1" ht="12.75" customHeight="1">
      <c r="A23" s="6" t="s">
        <v>75</v>
      </c>
      <c r="B23" s="9" t="s">
        <v>76</v>
      </c>
      <c r="C23" s="8"/>
      <c r="D23" s="8"/>
      <c r="E23" s="6" t="s">
        <v>77</v>
      </c>
      <c r="F23" s="9" t="s">
        <v>78</v>
      </c>
      <c r="G23" s="8"/>
      <c r="H23" s="8"/>
    </row>
    <row r="24" spans="1:8" s="2" customFormat="1" ht="12.75" customHeight="1">
      <c r="A24" s="6" t="s">
        <v>79</v>
      </c>
      <c r="B24" s="9" t="s">
        <v>80</v>
      </c>
      <c r="C24" s="8"/>
      <c r="D24" s="8"/>
      <c r="E24" s="6" t="s">
        <v>81</v>
      </c>
      <c r="F24" s="9" t="s">
        <v>82</v>
      </c>
      <c r="G24" s="8">
        <v>50682.34</v>
      </c>
      <c r="H24" s="8">
        <v>433338.49</v>
      </c>
    </row>
    <row r="25" spans="1:8" s="2" customFormat="1" ht="12.75" customHeight="1">
      <c r="A25" s="6" t="s">
        <v>83</v>
      </c>
      <c r="B25" s="9" t="s">
        <v>84</v>
      </c>
      <c r="C25" s="8"/>
      <c r="D25" s="8"/>
      <c r="E25" s="6" t="s">
        <v>85</v>
      </c>
      <c r="F25" s="9" t="s">
        <v>86</v>
      </c>
      <c r="G25" s="8"/>
      <c r="H25" s="8">
        <v>61149.7</v>
      </c>
    </row>
    <row r="26" spans="1:10" s="2" customFormat="1" ht="12.75" customHeight="1">
      <c r="A26" s="6" t="s">
        <v>87</v>
      </c>
      <c r="B26" s="9" t="s">
        <v>88</v>
      </c>
      <c r="C26" s="8">
        <v>2094903.51</v>
      </c>
      <c r="D26" s="8">
        <v>2386656.01</v>
      </c>
      <c r="E26" s="6" t="s">
        <v>89</v>
      </c>
      <c r="F26" s="7" t="s">
        <v>90</v>
      </c>
      <c r="G26" s="8">
        <v>9134546.04</v>
      </c>
      <c r="H26" s="8">
        <v>15198654.8</v>
      </c>
      <c r="I26" s="17">
        <f>H26-G26</f>
        <v>6064108.760000002</v>
      </c>
      <c r="J26" s="2">
        <f>I26/G26</f>
        <v>0.6638653670850623</v>
      </c>
    </row>
    <row r="27" spans="1:10" s="2" customFormat="1" ht="12.75" customHeight="1">
      <c r="A27" s="6" t="s">
        <v>91</v>
      </c>
      <c r="B27" s="9" t="s">
        <v>92</v>
      </c>
      <c r="C27" s="8">
        <v>3418614.51</v>
      </c>
      <c r="D27" s="8">
        <v>9507177.71</v>
      </c>
      <c r="E27" s="6" t="s">
        <v>93</v>
      </c>
      <c r="F27" s="9" t="s">
        <v>94</v>
      </c>
      <c r="G27" s="8">
        <v>3028597.22</v>
      </c>
      <c r="H27" s="8">
        <v>12439138.89</v>
      </c>
      <c r="J27" s="2">
        <f>H26*1.7</f>
        <v>25837713.16</v>
      </c>
    </row>
    <row r="28" spans="1:8" s="2" customFormat="1" ht="12.75" customHeight="1">
      <c r="A28" s="6" t="s">
        <v>95</v>
      </c>
      <c r="B28" s="9" t="s">
        <v>96</v>
      </c>
      <c r="C28" s="8"/>
      <c r="D28" s="8"/>
      <c r="E28" s="6" t="s">
        <v>97</v>
      </c>
      <c r="F28" s="9" t="s">
        <v>98</v>
      </c>
      <c r="G28" s="8"/>
      <c r="H28" s="8"/>
    </row>
    <row r="29" spans="1:8" s="2" customFormat="1" ht="12.75" customHeight="1">
      <c r="A29" s="6" t="s">
        <v>99</v>
      </c>
      <c r="B29" s="7" t="s">
        <v>100</v>
      </c>
      <c r="C29" s="8">
        <v>4751669.94</v>
      </c>
      <c r="D29" s="8">
        <v>6635871.29</v>
      </c>
      <c r="E29" s="6" t="s">
        <v>101</v>
      </c>
      <c r="F29" s="9" t="s">
        <v>102</v>
      </c>
      <c r="G29" s="8">
        <v>27945.2</v>
      </c>
      <c r="H29" s="8"/>
    </row>
    <row r="30" spans="1:8" s="2" customFormat="1" ht="12.75" customHeight="1">
      <c r="A30" s="6" t="s">
        <v>103</v>
      </c>
      <c r="B30" s="9" t="s">
        <v>104</v>
      </c>
      <c r="C30" s="8">
        <v>2820211.47</v>
      </c>
      <c r="D30" s="8">
        <v>4264043.43</v>
      </c>
      <c r="E30" s="6" t="s">
        <v>105</v>
      </c>
      <c r="F30" s="9" t="s">
        <v>106</v>
      </c>
      <c r="G30" s="8">
        <v>4969118.96</v>
      </c>
      <c r="H30" s="8">
        <v>2418018.17</v>
      </c>
    </row>
    <row r="31" spans="1:8" s="2" customFormat="1" ht="12.75" customHeight="1">
      <c r="A31" s="6" t="s">
        <v>107</v>
      </c>
      <c r="B31" s="9" t="s">
        <v>108</v>
      </c>
      <c r="C31" s="8">
        <v>807456.17</v>
      </c>
      <c r="D31" s="8">
        <v>1118623.62</v>
      </c>
      <c r="E31" s="6" t="s">
        <v>109</v>
      </c>
      <c r="F31" s="9" t="s">
        <v>110</v>
      </c>
      <c r="G31" s="8"/>
      <c r="H31" s="8"/>
    </row>
    <row r="32" spans="1:8" s="2" customFormat="1" ht="12.75" customHeight="1">
      <c r="A32" s="6" t="s">
        <v>111</v>
      </c>
      <c r="B32" s="9" t="s">
        <v>112</v>
      </c>
      <c r="C32" s="8"/>
      <c r="D32" s="8"/>
      <c r="E32" s="6" t="s">
        <v>113</v>
      </c>
      <c r="F32" s="9" t="s">
        <v>114</v>
      </c>
      <c r="G32" s="8">
        <v>1105400.97</v>
      </c>
      <c r="H32" s="8">
        <v>341497.74</v>
      </c>
    </row>
    <row r="33" spans="1:8" s="2" customFormat="1" ht="12.75" customHeight="1">
      <c r="A33" s="6" t="s">
        <v>115</v>
      </c>
      <c r="B33" s="9" t="s">
        <v>116</v>
      </c>
      <c r="C33" s="8">
        <v>708493.24</v>
      </c>
      <c r="D33" s="8">
        <v>878916.62</v>
      </c>
      <c r="E33" s="6" t="s">
        <v>117</v>
      </c>
      <c r="F33" s="9" t="s">
        <v>118</v>
      </c>
      <c r="G33" s="8">
        <v>3483.69</v>
      </c>
      <c r="H33" s="8"/>
    </row>
    <row r="34" spans="1:8" s="2" customFormat="1" ht="12.75" customHeight="1">
      <c r="A34" s="6" t="s">
        <v>119</v>
      </c>
      <c r="B34" s="9" t="s">
        <v>120</v>
      </c>
      <c r="C34" s="8"/>
      <c r="D34" s="8"/>
      <c r="E34" s="6" t="s">
        <v>121</v>
      </c>
      <c r="F34" s="9" t="s">
        <v>122</v>
      </c>
      <c r="G34" s="8"/>
      <c r="H34" s="8"/>
    </row>
    <row r="35" spans="1:8" s="2" customFormat="1" ht="12.75" customHeight="1">
      <c r="A35" s="6" t="s">
        <v>123</v>
      </c>
      <c r="B35" s="9" t="s">
        <v>124</v>
      </c>
      <c r="C35" s="8">
        <v>413330.06</v>
      </c>
      <c r="D35" s="8">
        <v>367386.47</v>
      </c>
      <c r="E35" s="6" t="s">
        <v>125</v>
      </c>
      <c r="F35" s="7" t="s">
        <v>126</v>
      </c>
      <c r="G35" s="8">
        <v>5973965.93</v>
      </c>
      <c r="H35" s="8">
        <v>8532231.69</v>
      </c>
    </row>
    <row r="36" spans="1:8" s="2" customFormat="1" ht="12.75" customHeight="1">
      <c r="A36" s="6" t="s">
        <v>127</v>
      </c>
      <c r="B36" s="9" t="s">
        <v>128</v>
      </c>
      <c r="C36" s="8"/>
      <c r="D36" s="8"/>
      <c r="E36" s="6" t="s">
        <v>129</v>
      </c>
      <c r="F36" s="9" t="s">
        <v>130</v>
      </c>
      <c r="G36" s="8">
        <v>3721211.46</v>
      </c>
      <c r="H36" s="8">
        <v>4833436.56</v>
      </c>
    </row>
    <row r="37" spans="1:8" s="2" customFormat="1" ht="12.75" customHeight="1">
      <c r="A37" s="6" t="s">
        <v>131</v>
      </c>
      <c r="B37" s="9" t="s">
        <v>132</v>
      </c>
      <c r="C37" s="8">
        <v>2179</v>
      </c>
      <c r="D37" s="8">
        <v>6901.15</v>
      </c>
      <c r="E37" s="6" t="s">
        <v>133</v>
      </c>
      <c r="F37" s="9" t="s">
        <v>134</v>
      </c>
      <c r="G37" s="8">
        <v>517762.32</v>
      </c>
      <c r="H37" s="8">
        <v>455702.53</v>
      </c>
    </row>
    <row r="38" spans="1:8" s="2" customFormat="1" ht="12.75" customHeight="1">
      <c r="A38" s="6" t="s">
        <v>135</v>
      </c>
      <c r="B38" s="7" t="s">
        <v>136</v>
      </c>
      <c r="C38" s="8">
        <v>876137.78</v>
      </c>
      <c r="D38" s="8">
        <v>572962.57</v>
      </c>
      <c r="E38" s="6" t="s">
        <v>137</v>
      </c>
      <c r="F38" s="9" t="s">
        <v>138</v>
      </c>
      <c r="G38" s="8">
        <v>1729147.69</v>
      </c>
      <c r="H38" s="8">
        <v>2181206.9</v>
      </c>
    </row>
    <row r="39" spans="1:8" s="2" customFormat="1" ht="12.75" customHeight="1">
      <c r="A39" s="6" t="s">
        <v>139</v>
      </c>
      <c r="B39" s="9" t="s">
        <v>140</v>
      </c>
      <c r="C39" s="8"/>
      <c r="D39" s="8"/>
      <c r="E39" s="6" t="s">
        <v>141</v>
      </c>
      <c r="F39" s="9" t="s">
        <v>142</v>
      </c>
      <c r="G39" s="8"/>
      <c r="H39" s="8">
        <v>965923.13</v>
      </c>
    </row>
    <row r="40" spans="1:8" s="2" customFormat="1" ht="12.75" customHeight="1">
      <c r="A40" s="6" t="s">
        <v>143</v>
      </c>
      <c r="B40" s="9" t="s">
        <v>144</v>
      </c>
      <c r="C40" s="8"/>
      <c r="D40" s="8"/>
      <c r="E40" s="6" t="s">
        <v>145</v>
      </c>
      <c r="F40" s="9" t="s">
        <v>146</v>
      </c>
      <c r="G40" s="8">
        <v>5844.46</v>
      </c>
      <c r="H40" s="8">
        <v>95962.57</v>
      </c>
    </row>
    <row r="41" spans="1:10" s="2" customFormat="1" ht="12.75" customHeight="1">
      <c r="A41" s="6" t="s">
        <v>147</v>
      </c>
      <c r="B41" s="9" t="s">
        <v>148</v>
      </c>
      <c r="C41" s="8"/>
      <c r="D41" s="8"/>
      <c r="E41" s="6" t="s">
        <v>149</v>
      </c>
      <c r="F41" s="7" t="s">
        <v>150</v>
      </c>
      <c r="G41" s="8">
        <v>112813182.58</v>
      </c>
      <c r="H41" s="8">
        <v>126270341.27</v>
      </c>
      <c r="I41" s="17">
        <f>H41-G41</f>
        <v>13457158.689999998</v>
      </c>
      <c r="J41" s="2">
        <f>I41/G41</f>
        <v>0.11928711150806359</v>
      </c>
    </row>
    <row r="42" spans="1:10" s="2" customFormat="1" ht="12.75" customHeight="1">
      <c r="A42" s="6" t="s">
        <v>151</v>
      </c>
      <c r="B42" s="9" t="s">
        <v>152</v>
      </c>
      <c r="C42" s="8">
        <v>380950.09</v>
      </c>
      <c r="D42" s="8">
        <v>153912.38</v>
      </c>
      <c r="E42" s="6" t="s">
        <v>153</v>
      </c>
      <c r="F42" s="9" t="s">
        <v>154</v>
      </c>
      <c r="G42" s="8">
        <v>3929222.13</v>
      </c>
      <c r="H42" s="8">
        <v>4941081.49</v>
      </c>
      <c r="J42" s="16">
        <f>H41+20000000</f>
        <v>146270341.26999998</v>
      </c>
    </row>
    <row r="43" spans="1:10" s="2" customFormat="1" ht="12.75" customHeight="1">
      <c r="A43" s="6" t="s">
        <v>155</v>
      </c>
      <c r="B43" s="9" t="s">
        <v>156</v>
      </c>
      <c r="C43" s="8">
        <v>495187.69</v>
      </c>
      <c r="D43" s="8">
        <v>419050.19</v>
      </c>
      <c r="E43" s="6" t="s">
        <v>157</v>
      </c>
      <c r="F43" s="9" t="s">
        <v>158</v>
      </c>
      <c r="G43" s="8"/>
      <c r="H43" s="8">
        <v>693750</v>
      </c>
      <c r="J43" s="18"/>
    </row>
    <row r="44" spans="1:8" s="2" customFormat="1" ht="12.75" customHeight="1">
      <c r="A44" s="6" t="s">
        <v>159</v>
      </c>
      <c r="B44" s="7" t="s">
        <v>160</v>
      </c>
      <c r="C44" s="8"/>
      <c r="D44" s="8"/>
      <c r="E44" s="6" t="s">
        <v>161</v>
      </c>
      <c r="F44" s="9" t="s">
        <v>162</v>
      </c>
      <c r="G44" s="8">
        <v>2534855.64</v>
      </c>
      <c r="H44" s="8">
        <v>2027904.3</v>
      </c>
    </row>
    <row r="45" spans="1:8" s="2" customFormat="1" ht="12.75" customHeight="1">
      <c r="A45" s="6" t="s">
        <v>163</v>
      </c>
      <c r="B45" s="9" t="s">
        <v>164</v>
      </c>
      <c r="C45" s="8"/>
      <c r="D45" s="8"/>
      <c r="E45" s="6" t="s">
        <v>165</v>
      </c>
      <c r="F45" s="9" t="s">
        <v>166</v>
      </c>
      <c r="G45" s="8">
        <v>1519086.19</v>
      </c>
      <c r="H45" s="8">
        <v>1853202.54</v>
      </c>
    </row>
    <row r="46" spans="1:8" s="2" customFormat="1" ht="12.75" customHeight="1">
      <c r="A46" s="6" t="s">
        <v>167</v>
      </c>
      <c r="B46" s="9" t="s">
        <v>168</v>
      </c>
      <c r="C46" s="8"/>
      <c r="D46" s="8"/>
      <c r="E46" s="6" t="s">
        <v>169</v>
      </c>
      <c r="F46" s="9" t="s">
        <v>170</v>
      </c>
      <c r="G46" s="8">
        <v>1115841.37</v>
      </c>
      <c r="H46" s="8">
        <v>2788501.71</v>
      </c>
    </row>
    <row r="47" spans="1:8" s="2" customFormat="1" ht="12.75" customHeight="1">
      <c r="A47" s="6" t="s">
        <v>171</v>
      </c>
      <c r="B47" s="9" t="s">
        <v>172</v>
      </c>
      <c r="C47" s="8"/>
      <c r="D47" s="8"/>
      <c r="E47" s="6" t="s">
        <v>173</v>
      </c>
      <c r="F47" s="9" t="s">
        <v>174</v>
      </c>
      <c r="G47" s="8">
        <v>91287.06</v>
      </c>
      <c r="H47" s="8">
        <v>102195.03</v>
      </c>
    </row>
    <row r="48" spans="1:8" s="2" customFormat="1" ht="12.75" customHeight="1">
      <c r="A48" s="6" t="s">
        <v>175</v>
      </c>
      <c r="B48" s="7" t="s">
        <v>176</v>
      </c>
      <c r="C48" s="8"/>
      <c r="D48" s="8"/>
      <c r="E48" s="6" t="s">
        <v>177</v>
      </c>
      <c r="F48" s="9" t="s">
        <v>178</v>
      </c>
      <c r="G48" s="8">
        <v>897139</v>
      </c>
      <c r="H48" s="8">
        <v>1238260.1</v>
      </c>
    </row>
    <row r="49" spans="1:8" s="2" customFormat="1" ht="12.75" customHeight="1">
      <c r="A49" s="6" t="s">
        <v>179</v>
      </c>
      <c r="B49" s="9" t="s">
        <v>180</v>
      </c>
      <c r="C49" s="8"/>
      <c r="D49" s="8"/>
      <c r="E49" s="6" t="s">
        <v>181</v>
      </c>
      <c r="F49" s="9" t="s">
        <v>182</v>
      </c>
      <c r="G49" s="8">
        <v>4519.3</v>
      </c>
      <c r="H49" s="8">
        <v>2780</v>
      </c>
    </row>
    <row r="50" spans="1:8" s="2" customFormat="1" ht="12.75" customHeight="1">
      <c r="A50" s="6" t="s">
        <v>183</v>
      </c>
      <c r="B50" s="9" t="s">
        <v>184</v>
      </c>
      <c r="C50" s="8"/>
      <c r="D50" s="8"/>
      <c r="E50" s="6" t="s">
        <v>185</v>
      </c>
      <c r="F50" s="9" t="s">
        <v>186</v>
      </c>
      <c r="G50" s="8">
        <v>1594753.12</v>
      </c>
      <c r="H50" s="8">
        <v>1742150.65</v>
      </c>
    </row>
    <row r="51" spans="1:8" s="2" customFormat="1" ht="12.75" customHeight="1">
      <c r="A51" s="6" t="s">
        <v>187</v>
      </c>
      <c r="B51" s="9" t="s">
        <v>188</v>
      </c>
      <c r="C51" s="8"/>
      <c r="D51" s="8"/>
      <c r="E51" s="6" t="s">
        <v>189</v>
      </c>
      <c r="F51" s="9" t="s">
        <v>190</v>
      </c>
      <c r="G51" s="8"/>
      <c r="H51" s="8"/>
    </row>
    <row r="52" spans="1:8" s="2" customFormat="1" ht="12.75" customHeight="1">
      <c r="A52" s="6" t="s">
        <v>191</v>
      </c>
      <c r="B52" s="9" t="s">
        <v>192</v>
      </c>
      <c r="C52" s="8"/>
      <c r="D52" s="8"/>
      <c r="E52" s="6" t="s">
        <v>193</v>
      </c>
      <c r="F52" s="9" t="s">
        <v>194</v>
      </c>
      <c r="G52" s="8"/>
      <c r="H52" s="8"/>
    </row>
    <row r="53" spans="1:8" s="2" customFormat="1" ht="12.75" customHeight="1">
      <c r="A53" s="6" t="s">
        <v>195</v>
      </c>
      <c r="B53" s="9" t="s">
        <v>196</v>
      </c>
      <c r="C53" s="8"/>
      <c r="D53" s="8"/>
      <c r="E53" s="6" t="s">
        <v>197</v>
      </c>
      <c r="F53" s="9" t="s">
        <v>198</v>
      </c>
      <c r="G53" s="8">
        <v>1758190.33</v>
      </c>
      <c r="H53" s="8">
        <v>1493739</v>
      </c>
    </row>
    <row r="54" spans="1:8" s="2" customFormat="1" ht="12.75" customHeight="1">
      <c r="A54" s="6" t="s">
        <v>199</v>
      </c>
      <c r="B54" s="7" t="s">
        <v>200</v>
      </c>
      <c r="C54" s="8">
        <v>563095.28</v>
      </c>
      <c r="D54" s="8">
        <v>1321471.03</v>
      </c>
      <c r="E54" s="6" t="s">
        <v>201</v>
      </c>
      <c r="F54" s="9" t="s">
        <v>202</v>
      </c>
      <c r="G54" s="8"/>
      <c r="H54" s="8"/>
    </row>
    <row r="55" spans="1:8" s="2" customFormat="1" ht="12.75" customHeight="1">
      <c r="A55" s="6" t="s">
        <v>203</v>
      </c>
      <c r="B55" s="9" t="s">
        <v>204</v>
      </c>
      <c r="C55" s="8">
        <v>563095.28</v>
      </c>
      <c r="D55" s="8">
        <v>754576.2</v>
      </c>
      <c r="E55" s="6" t="s">
        <v>205</v>
      </c>
      <c r="F55" s="9" t="s">
        <v>206</v>
      </c>
      <c r="G55" s="8">
        <v>2142261.79</v>
      </c>
      <c r="H55" s="8">
        <v>2117505.2</v>
      </c>
    </row>
    <row r="56" spans="1:8" s="2" customFormat="1" ht="12.75" customHeight="1">
      <c r="A56" s="6" t="s">
        <v>207</v>
      </c>
      <c r="B56" s="9" t="s">
        <v>208</v>
      </c>
      <c r="C56" s="8"/>
      <c r="D56" s="8"/>
      <c r="E56" s="6" t="s">
        <v>209</v>
      </c>
      <c r="F56" s="9" t="s">
        <v>210</v>
      </c>
      <c r="G56" s="8"/>
      <c r="H56" s="8"/>
    </row>
    <row r="57" spans="1:8" s="2" customFormat="1" ht="12.75" customHeight="1">
      <c r="A57" s="6" t="s">
        <v>211</v>
      </c>
      <c r="B57" s="9" t="s">
        <v>212</v>
      </c>
      <c r="C57" s="10"/>
      <c r="D57" s="10"/>
      <c r="E57" s="6" t="s">
        <v>213</v>
      </c>
      <c r="F57" s="9" t="s">
        <v>214</v>
      </c>
      <c r="G57" s="10"/>
      <c r="H57" s="10"/>
    </row>
    <row r="58" spans="1:8" ht="31.5" customHeight="1">
      <c r="A58" s="19" t="s">
        <v>426</v>
      </c>
      <c r="B58" s="20"/>
      <c r="C58" s="20"/>
      <c r="D58" s="19" t="s">
        <v>427</v>
      </c>
      <c r="E58" s="20"/>
      <c r="F58" s="20"/>
      <c r="G58" s="21" t="s">
        <v>428</v>
      </c>
      <c r="H58" s="22"/>
    </row>
    <row r="59" spans="1:8" ht="12.75" customHeight="1">
      <c r="A59" s="11" t="s">
        <v>215</v>
      </c>
      <c r="B59" s="12" t="s">
        <v>216</v>
      </c>
      <c r="C59" s="8"/>
      <c r="D59" s="8"/>
      <c r="E59" s="11" t="s">
        <v>217</v>
      </c>
      <c r="F59" s="12" t="s">
        <v>218</v>
      </c>
      <c r="G59" s="8"/>
      <c r="H59" s="8">
        <v>204412226.33</v>
      </c>
    </row>
    <row r="60" spans="1:8" ht="12.75" customHeight="1">
      <c r="A60" s="6" t="s">
        <v>219</v>
      </c>
      <c r="B60" s="9" t="s">
        <v>220</v>
      </c>
      <c r="C60" s="8">
        <v>737436.33</v>
      </c>
      <c r="D60" s="8">
        <v>805573.19</v>
      </c>
      <c r="E60" s="6" t="s">
        <v>221</v>
      </c>
      <c r="F60" s="9" t="s">
        <v>222</v>
      </c>
      <c r="G60" s="8"/>
      <c r="H60" s="8">
        <v>6758398.53</v>
      </c>
    </row>
    <row r="61" spans="1:8" ht="12.75" customHeight="1">
      <c r="A61" s="6" t="s">
        <v>223</v>
      </c>
      <c r="B61" s="9" t="s">
        <v>224</v>
      </c>
      <c r="C61" s="8">
        <v>2000602.54</v>
      </c>
      <c r="D61" s="8">
        <v>2007275.5</v>
      </c>
      <c r="E61" s="6" t="s">
        <v>225</v>
      </c>
      <c r="F61" s="9" t="s">
        <v>226</v>
      </c>
      <c r="G61" s="8"/>
      <c r="H61" s="8">
        <v>-850320.4</v>
      </c>
    </row>
    <row r="62" spans="1:8" ht="12.75" customHeight="1">
      <c r="A62" s="6" t="s">
        <v>227</v>
      </c>
      <c r="B62" s="9" t="s">
        <v>228</v>
      </c>
      <c r="C62" s="8">
        <v>772611.3</v>
      </c>
      <c r="D62" s="8">
        <v>835538.06</v>
      </c>
      <c r="E62" s="6" t="s">
        <v>229</v>
      </c>
      <c r="F62" s="9" t="s">
        <v>230</v>
      </c>
      <c r="G62" s="8"/>
      <c r="H62" s="8"/>
    </row>
    <row r="63" spans="1:8" ht="12.75" customHeight="1">
      <c r="A63" s="6" t="s">
        <v>231</v>
      </c>
      <c r="B63" s="9" t="s">
        <v>232</v>
      </c>
      <c r="C63" s="8">
        <v>481518.2</v>
      </c>
      <c r="D63" s="8">
        <v>1609821.1</v>
      </c>
      <c r="E63" s="6" t="s">
        <v>233</v>
      </c>
      <c r="F63" s="9" t="s">
        <v>234</v>
      </c>
      <c r="G63" s="8"/>
      <c r="H63" s="8"/>
    </row>
    <row r="64" spans="1:8" ht="12.75" customHeight="1">
      <c r="A64" s="6" t="s">
        <v>235</v>
      </c>
      <c r="B64" s="9" t="s">
        <v>236</v>
      </c>
      <c r="C64" s="8">
        <v>128950</v>
      </c>
      <c r="D64" s="8">
        <v>68120</v>
      </c>
      <c r="E64" s="6" t="s">
        <v>237</v>
      </c>
      <c r="F64" s="9" t="s">
        <v>238</v>
      </c>
      <c r="G64" s="8"/>
      <c r="H64" s="8"/>
    </row>
    <row r="65" spans="1:8" ht="12.75" customHeight="1">
      <c r="A65" s="6" t="s">
        <v>239</v>
      </c>
      <c r="B65" s="9" t="s">
        <v>240</v>
      </c>
      <c r="C65" s="8">
        <v>172400</v>
      </c>
      <c r="D65" s="8">
        <v>188000</v>
      </c>
      <c r="E65" s="6" t="s">
        <v>241</v>
      </c>
      <c r="F65" s="9" t="s">
        <v>242</v>
      </c>
      <c r="G65" s="8"/>
      <c r="H65" s="8"/>
    </row>
    <row r="66" spans="1:8" ht="12.75" customHeight="1">
      <c r="A66" s="6" t="s">
        <v>243</v>
      </c>
      <c r="B66" s="9" t="s">
        <v>244</v>
      </c>
      <c r="C66" s="8">
        <v>33500</v>
      </c>
      <c r="D66" s="8">
        <v>5000</v>
      </c>
      <c r="E66" s="6" t="s">
        <v>245</v>
      </c>
      <c r="F66" s="9" t="s">
        <v>246</v>
      </c>
      <c r="G66" s="8"/>
      <c r="H66" s="8"/>
    </row>
    <row r="67" spans="1:8" ht="12.75" customHeight="1">
      <c r="A67" s="6" t="s">
        <v>247</v>
      </c>
      <c r="B67" s="9" t="s">
        <v>248</v>
      </c>
      <c r="C67" s="8"/>
      <c r="D67" s="8"/>
      <c r="E67" s="6" t="s">
        <v>249</v>
      </c>
      <c r="F67" s="9" t="s">
        <v>250</v>
      </c>
      <c r="G67" s="8"/>
      <c r="H67" s="8">
        <v>83977.51</v>
      </c>
    </row>
    <row r="68" spans="1:8" ht="12.75" customHeight="1">
      <c r="A68" s="6" t="s">
        <v>251</v>
      </c>
      <c r="B68" s="9" t="s">
        <v>252</v>
      </c>
      <c r="C68" s="8">
        <v>408284.86</v>
      </c>
      <c r="D68" s="8">
        <v>330668.62</v>
      </c>
      <c r="E68" s="6" t="s">
        <v>253</v>
      </c>
      <c r="F68" s="9" t="s">
        <v>254</v>
      </c>
      <c r="G68" s="8"/>
      <c r="H68" s="8"/>
    </row>
    <row r="69" spans="1:8" ht="12.75" customHeight="1">
      <c r="A69" s="6" t="s">
        <v>255</v>
      </c>
      <c r="B69" s="9" t="s">
        <v>256</v>
      </c>
      <c r="C69" s="8"/>
      <c r="D69" s="8"/>
      <c r="E69" s="6" t="s">
        <v>257</v>
      </c>
      <c r="F69" s="7" t="s">
        <v>258</v>
      </c>
      <c r="G69" s="8"/>
      <c r="H69" s="8"/>
    </row>
    <row r="70" spans="1:8" ht="12.75" customHeight="1">
      <c r="A70" s="6" t="s">
        <v>259</v>
      </c>
      <c r="B70" s="9" t="s">
        <v>260</v>
      </c>
      <c r="C70" s="8">
        <v>3820000</v>
      </c>
      <c r="D70" s="8">
        <v>3760000</v>
      </c>
      <c r="E70" s="6" t="s">
        <v>261</v>
      </c>
      <c r="F70" s="9" t="s">
        <v>262</v>
      </c>
      <c r="G70" s="8"/>
      <c r="H70" s="8"/>
    </row>
    <row r="71" spans="1:8" ht="12.75" customHeight="1">
      <c r="A71" s="6" t="s">
        <v>263</v>
      </c>
      <c r="B71" s="9" t="s">
        <v>264</v>
      </c>
      <c r="C71" s="8">
        <v>17807.2</v>
      </c>
      <c r="D71" s="8">
        <v>11903.6</v>
      </c>
      <c r="E71" s="6" t="s">
        <v>265</v>
      </c>
      <c r="F71" s="9" t="s">
        <v>266</v>
      </c>
      <c r="G71" s="8"/>
      <c r="H71" s="8"/>
    </row>
    <row r="72" spans="1:8" ht="12.75" customHeight="1">
      <c r="A72" s="6" t="s">
        <v>267</v>
      </c>
      <c r="B72" s="9" t="s">
        <v>268</v>
      </c>
      <c r="C72" s="8">
        <v>52270000</v>
      </c>
      <c r="D72" s="8">
        <v>56210000</v>
      </c>
      <c r="E72" s="6" t="s">
        <v>269</v>
      </c>
      <c r="F72" s="9" t="s">
        <v>270</v>
      </c>
      <c r="G72" s="8"/>
      <c r="H72" s="8"/>
    </row>
    <row r="73" spans="1:8" ht="12.75" customHeight="1">
      <c r="A73" s="6" t="s">
        <v>271</v>
      </c>
      <c r="B73" s="9" t="s">
        <v>272</v>
      </c>
      <c r="C73" s="8">
        <v>7277938.96</v>
      </c>
      <c r="D73" s="8">
        <v>7861510.52</v>
      </c>
      <c r="E73" s="6" t="s">
        <v>273</v>
      </c>
      <c r="F73" s="9" t="s">
        <v>274</v>
      </c>
      <c r="G73" s="8"/>
      <c r="H73" s="8"/>
    </row>
    <row r="74" spans="1:8" ht="12.75" customHeight="1">
      <c r="A74" s="6" t="s">
        <v>275</v>
      </c>
      <c r="B74" s="9" t="s">
        <v>276</v>
      </c>
      <c r="C74" s="8">
        <v>286949.26</v>
      </c>
      <c r="D74" s="8">
        <v>348289.9</v>
      </c>
      <c r="E74" s="6" t="s">
        <v>277</v>
      </c>
      <c r="F74" s="9" t="s">
        <v>278</v>
      </c>
      <c r="G74" s="8"/>
      <c r="H74" s="8"/>
    </row>
    <row r="75" spans="1:8" ht="12.75" customHeight="1">
      <c r="A75" s="6" t="s">
        <v>279</v>
      </c>
      <c r="B75" s="9" t="s">
        <v>280</v>
      </c>
      <c r="C75" s="8">
        <v>1045400</v>
      </c>
      <c r="D75" s="8">
        <v>1124200</v>
      </c>
      <c r="E75" s="6" t="s">
        <v>281</v>
      </c>
      <c r="F75" s="9" t="s">
        <v>282</v>
      </c>
      <c r="G75" s="8"/>
      <c r="H75" s="8"/>
    </row>
    <row r="76" spans="1:8" ht="12.75" customHeight="1">
      <c r="A76" s="6" t="s">
        <v>283</v>
      </c>
      <c r="B76" s="9" t="s">
        <v>284</v>
      </c>
      <c r="C76" s="8">
        <v>749773.45</v>
      </c>
      <c r="D76" s="8">
        <v>236005.67</v>
      </c>
      <c r="E76" s="6" t="s">
        <v>285</v>
      </c>
      <c r="F76" s="9" t="s">
        <v>286</v>
      </c>
      <c r="G76" s="8"/>
      <c r="H76" s="8"/>
    </row>
    <row r="77" spans="1:8" ht="12.75" customHeight="1">
      <c r="A77" s="6" t="s">
        <v>287</v>
      </c>
      <c r="B77" s="9" t="s">
        <v>288</v>
      </c>
      <c r="C77" s="8">
        <v>703248.58</v>
      </c>
      <c r="D77" s="8">
        <v>3343265.44</v>
      </c>
      <c r="E77" s="6" t="s">
        <v>289</v>
      </c>
      <c r="F77" s="9" t="s">
        <v>290</v>
      </c>
      <c r="G77" s="8"/>
      <c r="H77" s="8"/>
    </row>
    <row r="78" spans="1:8" ht="12.75" customHeight="1">
      <c r="A78" s="6" t="s">
        <v>291</v>
      </c>
      <c r="B78" s="9" t="s">
        <v>292</v>
      </c>
      <c r="C78" s="8">
        <v>1596552.2</v>
      </c>
      <c r="D78" s="8">
        <v>1824032.97</v>
      </c>
      <c r="E78" s="6" t="s">
        <v>293</v>
      </c>
      <c r="F78" s="9" t="s">
        <v>294</v>
      </c>
      <c r="G78" s="8"/>
      <c r="H78" s="8"/>
    </row>
    <row r="79" spans="1:8" ht="12.75" customHeight="1">
      <c r="A79" s="6" t="s">
        <v>295</v>
      </c>
      <c r="B79" s="9" t="s">
        <v>296</v>
      </c>
      <c r="C79" s="8">
        <v>1455.9</v>
      </c>
      <c r="D79" s="8">
        <v>23061.03</v>
      </c>
      <c r="E79" s="6" t="s">
        <v>297</v>
      </c>
      <c r="F79" s="9" t="s">
        <v>298</v>
      </c>
      <c r="G79" s="8"/>
      <c r="H79" s="8"/>
    </row>
    <row r="80" spans="1:8" ht="12.75" customHeight="1">
      <c r="A80" s="6" t="s">
        <v>299</v>
      </c>
      <c r="B80" s="9" t="s">
        <v>300</v>
      </c>
      <c r="C80" s="8"/>
      <c r="D80" s="8"/>
      <c r="E80" s="6" t="s">
        <v>301</v>
      </c>
      <c r="F80" s="7" t="s">
        <v>302</v>
      </c>
      <c r="G80" s="8">
        <v>216352988.44</v>
      </c>
      <c r="H80" s="8">
        <v>129200631.61</v>
      </c>
    </row>
    <row r="81" spans="1:8" ht="12.75" customHeight="1">
      <c r="A81" s="6" t="s">
        <v>303</v>
      </c>
      <c r="B81" s="9" t="s">
        <v>304</v>
      </c>
      <c r="C81" s="8">
        <v>96977.5</v>
      </c>
      <c r="D81" s="8">
        <v>164760.46</v>
      </c>
      <c r="E81" s="6" t="s">
        <v>305</v>
      </c>
      <c r="F81" s="7" t="s">
        <v>306</v>
      </c>
      <c r="G81" s="8">
        <v>923788.22</v>
      </c>
      <c r="H81" s="8">
        <v>3800726.24</v>
      </c>
    </row>
    <row r="82" spans="1:8" ht="12.75" customHeight="1">
      <c r="A82" s="6" t="s">
        <v>307</v>
      </c>
      <c r="B82" s="9" t="s">
        <v>308</v>
      </c>
      <c r="C82" s="8">
        <v>4109600</v>
      </c>
      <c r="D82" s="8">
        <v>4181600</v>
      </c>
      <c r="E82" s="6" t="s">
        <v>309</v>
      </c>
      <c r="F82" s="9" t="s">
        <v>310</v>
      </c>
      <c r="G82" s="8">
        <v>38801.51</v>
      </c>
      <c r="H82" s="8">
        <v>2688837.92</v>
      </c>
    </row>
    <row r="83" spans="1:8" ht="12.75" customHeight="1">
      <c r="A83" s="6" t="s">
        <v>311</v>
      </c>
      <c r="B83" s="9" t="s">
        <v>312</v>
      </c>
      <c r="C83" s="8">
        <v>2568500</v>
      </c>
      <c r="D83" s="8">
        <v>2613500</v>
      </c>
      <c r="E83" s="6" t="s">
        <v>313</v>
      </c>
      <c r="F83" s="9" t="s">
        <v>314</v>
      </c>
      <c r="G83" s="8"/>
      <c r="H83" s="8"/>
    </row>
    <row r="84" spans="1:8" ht="12.75" customHeight="1">
      <c r="A84" s="6" t="s">
        <v>315</v>
      </c>
      <c r="B84" s="9" t="s">
        <v>316</v>
      </c>
      <c r="C84" s="8"/>
      <c r="D84" s="8"/>
      <c r="E84" s="6" t="s">
        <v>317</v>
      </c>
      <c r="F84" s="9" t="s">
        <v>318</v>
      </c>
      <c r="G84" s="8"/>
      <c r="H84" s="8"/>
    </row>
    <row r="85" spans="1:8" ht="12.75" customHeight="1">
      <c r="A85" s="6" t="s">
        <v>319</v>
      </c>
      <c r="B85" s="9" t="s">
        <v>320</v>
      </c>
      <c r="C85" s="8"/>
      <c r="D85" s="8"/>
      <c r="E85" s="6" t="s">
        <v>321</v>
      </c>
      <c r="F85" s="9" t="s">
        <v>322</v>
      </c>
      <c r="G85" s="8">
        <v>282241.35</v>
      </c>
      <c r="H85" s="8">
        <v>143738.86</v>
      </c>
    </row>
    <row r="86" spans="1:8" ht="12.75" customHeight="1">
      <c r="A86" s="6" t="s">
        <v>323</v>
      </c>
      <c r="B86" s="9" t="s">
        <v>324</v>
      </c>
      <c r="C86" s="8"/>
      <c r="D86" s="8"/>
      <c r="E86" s="6" t="s">
        <v>325</v>
      </c>
      <c r="F86" s="9" t="s">
        <v>326</v>
      </c>
      <c r="G86" s="8">
        <v>551328.28</v>
      </c>
      <c r="H86" s="8">
        <v>474035.19</v>
      </c>
    </row>
    <row r="87" spans="1:8" ht="12.75" customHeight="1">
      <c r="A87" s="6" t="s">
        <v>327</v>
      </c>
      <c r="B87" s="9" t="s">
        <v>328</v>
      </c>
      <c r="C87" s="8">
        <v>6136664</v>
      </c>
      <c r="D87" s="8">
        <v>6230223</v>
      </c>
      <c r="E87" s="6" t="s">
        <v>329</v>
      </c>
      <c r="F87" s="9" t="s">
        <v>330</v>
      </c>
      <c r="G87" s="8"/>
      <c r="H87" s="8"/>
    </row>
    <row r="88" spans="1:8" ht="12.75" customHeight="1">
      <c r="A88" s="6" t="s">
        <v>331</v>
      </c>
      <c r="B88" s="9" t="s">
        <v>332</v>
      </c>
      <c r="C88" s="8"/>
      <c r="D88" s="8"/>
      <c r="E88" s="6" t="s">
        <v>333</v>
      </c>
      <c r="F88" s="9" t="s">
        <v>334</v>
      </c>
      <c r="G88" s="8"/>
      <c r="H88" s="8"/>
    </row>
    <row r="89" spans="1:8" ht="12.75" customHeight="1">
      <c r="A89" s="6" t="s">
        <v>335</v>
      </c>
      <c r="B89" s="9" t="s">
        <v>336</v>
      </c>
      <c r="C89" s="8">
        <v>873336.88</v>
      </c>
      <c r="D89" s="8">
        <v>258461.39</v>
      </c>
      <c r="E89" s="6" t="s">
        <v>337</v>
      </c>
      <c r="F89" s="9" t="s">
        <v>338</v>
      </c>
      <c r="G89" s="8"/>
      <c r="H89" s="8"/>
    </row>
    <row r="90" spans="1:8" ht="12.75" customHeight="1">
      <c r="A90" s="6" t="s">
        <v>339</v>
      </c>
      <c r="B90" s="9" t="s">
        <v>340</v>
      </c>
      <c r="C90" s="8">
        <v>1935731.36</v>
      </c>
      <c r="D90" s="8">
        <v>2934047.77</v>
      </c>
      <c r="E90" s="6" t="s">
        <v>341</v>
      </c>
      <c r="F90" s="9" t="s">
        <v>342</v>
      </c>
      <c r="G90" s="8">
        <v>51417.08</v>
      </c>
      <c r="H90" s="8">
        <v>494114.27</v>
      </c>
    </row>
    <row r="91" spans="1:8" ht="12.75" customHeight="1">
      <c r="A91" s="6" t="s">
        <v>343</v>
      </c>
      <c r="B91" s="9" t="s">
        <v>344</v>
      </c>
      <c r="C91" s="8">
        <v>108572.42</v>
      </c>
      <c r="D91" s="8">
        <v>33868.47</v>
      </c>
      <c r="E91" s="6" t="s">
        <v>345</v>
      </c>
      <c r="F91" s="7" t="s">
        <v>346</v>
      </c>
      <c r="G91" s="8">
        <v>506867.39</v>
      </c>
      <c r="H91" s="8">
        <v>4198810.85</v>
      </c>
    </row>
    <row r="92" spans="1:8" ht="12.75" customHeight="1">
      <c r="A92" s="6" t="s">
        <v>347</v>
      </c>
      <c r="B92" s="9" t="s">
        <v>348</v>
      </c>
      <c r="C92" s="8">
        <v>1001076.31</v>
      </c>
      <c r="D92" s="8">
        <v>1211719.84</v>
      </c>
      <c r="E92" s="6" t="s">
        <v>349</v>
      </c>
      <c r="F92" s="9" t="s">
        <v>350</v>
      </c>
      <c r="G92" s="8"/>
      <c r="H92" s="8"/>
    </row>
    <row r="93" spans="1:8" ht="12.75" customHeight="1">
      <c r="A93" s="6" t="s">
        <v>351</v>
      </c>
      <c r="B93" s="9" t="s">
        <v>352</v>
      </c>
      <c r="C93" s="8">
        <v>1047926.25</v>
      </c>
      <c r="D93" s="8">
        <v>1268349.99</v>
      </c>
      <c r="E93" s="6" t="s">
        <v>353</v>
      </c>
      <c r="F93" s="9" t="s">
        <v>354</v>
      </c>
      <c r="G93" s="8"/>
      <c r="H93" s="8"/>
    </row>
    <row r="94" spans="1:8" ht="12.75" customHeight="1">
      <c r="A94" s="6" t="s">
        <v>355</v>
      </c>
      <c r="B94" s="9" t="s">
        <v>356</v>
      </c>
      <c r="C94" s="8">
        <v>6677766.05</v>
      </c>
      <c r="D94" s="8">
        <v>6792736.28</v>
      </c>
      <c r="E94" s="6" t="s">
        <v>357</v>
      </c>
      <c r="F94" s="9" t="s">
        <v>358</v>
      </c>
      <c r="G94" s="8">
        <v>155367.39</v>
      </c>
      <c r="H94" s="8">
        <v>305407.83</v>
      </c>
    </row>
    <row r="95" spans="1:8" ht="12.75" customHeight="1">
      <c r="A95" s="6" t="s">
        <v>359</v>
      </c>
      <c r="B95" s="9" t="s">
        <v>360</v>
      </c>
      <c r="C95" s="8"/>
      <c r="D95" s="8">
        <v>611919.45</v>
      </c>
      <c r="E95" s="6" t="s">
        <v>361</v>
      </c>
      <c r="F95" s="9" t="s">
        <v>362</v>
      </c>
      <c r="G95" s="8"/>
      <c r="H95" s="8"/>
    </row>
    <row r="96" spans="1:8" ht="12.75" customHeight="1">
      <c r="A96" s="6" t="s">
        <v>363</v>
      </c>
      <c r="B96" s="9" t="s">
        <v>364</v>
      </c>
      <c r="C96" s="8">
        <v>165447.1</v>
      </c>
      <c r="D96" s="8">
        <v>375819</v>
      </c>
      <c r="E96" s="6" t="s">
        <v>365</v>
      </c>
      <c r="F96" s="9" t="s">
        <v>366</v>
      </c>
      <c r="G96" s="8"/>
      <c r="H96" s="8">
        <v>3750270.36</v>
      </c>
    </row>
    <row r="97" spans="1:8" ht="12.75" customHeight="1">
      <c r="A97" s="6" t="s">
        <v>367</v>
      </c>
      <c r="B97" s="7" t="s">
        <v>368</v>
      </c>
      <c r="C97" s="8">
        <v>504648.41</v>
      </c>
      <c r="D97" s="8">
        <v>197068.03</v>
      </c>
      <c r="E97" s="6" t="s">
        <v>369</v>
      </c>
      <c r="F97" s="9" t="s">
        <v>370</v>
      </c>
      <c r="G97" s="8"/>
      <c r="H97" s="8"/>
    </row>
    <row r="98" spans="1:8" ht="12.75" customHeight="1">
      <c r="A98" s="6" t="s">
        <v>371</v>
      </c>
      <c r="B98" s="9" t="s">
        <v>372</v>
      </c>
      <c r="C98" s="8"/>
      <c r="D98" s="8"/>
      <c r="E98" s="6" t="s">
        <v>373</v>
      </c>
      <c r="F98" s="9" t="s">
        <v>374</v>
      </c>
      <c r="G98" s="8"/>
      <c r="H98" s="8"/>
    </row>
    <row r="99" spans="1:8" ht="12.75" customHeight="1">
      <c r="A99" s="6" t="s">
        <v>375</v>
      </c>
      <c r="B99" s="9" t="s">
        <v>376</v>
      </c>
      <c r="C99" s="8"/>
      <c r="D99" s="8"/>
      <c r="E99" s="6" t="s">
        <v>377</v>
      </c>
      <c r="F99" s="9" t="s">
        <v>378</v>
      </c>
      <c r="G99" s="8">
        <v>351000</v>
      </c>
      <c r="H99" s="8">
        <v>138132.66</v>
      </c>
    </row>
    <row r="100" spans="1:8" ht="12.75" customHeight="1">
      <c r="A100" s="6" t="s">
        <v>379</v>
      </c>
      <c r="B100" s="9" t="s">
        <v>380</v>
      </c>
      <c r="C100" s="8"/>
      <c r="D100" s="8"/>
      <c r="E100" s="6" t="s">
        <v>381</v>
      </c>
      <c r="F100" s="9" t="s">
        <v>382</v>
      </c>
      <c r="G100" s="8">
        <v>500</v>
      </c>
      <c r="H100" s="8">
        <v>5000</v>
      </c>
    </row>
    <row r="101" spans="1:8" ht="12.75" customHeight="1">
      <c r="A101" s="6" t="s">
        <v>383</v>
      </c>
      <c r="B101" s="9" t="s">
        <v>384</v>
      </c>
      <c r="C101" s="8">
        <v>204961.82</v>
      </c>
      <c r="D101" s="8">
        <v>105008.9</v>
      </c>
      <c r="E101" s="6" t="s">
        <v>385</v>
      </c>
      <c r="F101" s="7" t="s">
        <v>386</v>
      </c>
      <c r="G101" s="8">
        <v>216769909.27</v>
      </c>
      <c r="H101" s="8">
        <v>128802547</v>
      </c>
    </row>
    <row r="102" spans="1:8" ht="12.75" customHeight="1">
      <c r="A102" s="6" t="s">
        <v>387</v>
      </c>
      <c r="B102" s="9" t="s">
        <v>388</v>
      </c>
      <c r="C102" s="8"/>
      <c r="D102" s="8"/>
      <c r="E102" s="6" t="s">
        <v>389</v>
      </c>
      <c r="F102" s="7" t="s">
        <v>390</v>
      </c>
      <c r="G102" s="8">
        <v>30300000</v>
      </c>
      <c r="H102" s="8">
        <v>32200636.75</v>
      </c>
    </row>
    <row r="103" spans="1:8" ht="12.75" customHeight="1">
      <c r="A103" s="6" t="s">
        <v>391</v>
      </c>
      <c r="B103" s="9" t="s">
        <v>392</v>
      </c>
      <c r="C103" s="8">
        <v>299686.59</v>
      </c>
      <c r="D103" s="8">
        <v>92059.13</v>
      </c>
      <c r="E103" s="6" t="s">
        <v>393</v>
      </c>
      <c r="F103" s="9" t="s">
        <v>394</v>
      </c>
      <c r="G103" s="8">
        <v>30300000</v>
      </c>
      <c r="H103" s="8">
        <v>32200636.75</v>
      </c>
    </row>
    <row r="104" spans="1:8" ht="12.75" customHeight="1">
      <c r="A104" s="6" t="s">
        <v>395</v>
      </c>
      <c r="B104" s="9" t="s">
        <v>396</v>
      </c>
      <c r="C104" s="8"/>
      <c r="D104" s="8"/>
      <c r="E104" s="6" t="s">
        <v>397</v>
      </c>
      <c r="F104" s="9" t="s">
        <v>398</v>
      </c>
      <c r="G104" s="8"/>
      <c r="H104" s="8"/>
    </row>
    <row r="105" spans="1:8" ht="12.75" customHeight="1">
      <c r="A105" s="6" t="s">
        <v>399</v>
      </c>
      <c r="B105" s="7" t="s">
        <v>400</v>
      </c>
      <c r="C105" s="8">
        <v>1210978.82</v>
      </c>
      <c r="D105" s="8">
        <v>1500089.03</v>
      </c>
      <c r="E105" s="6" t="s">
        <v>401</v>
      </c>
      <c r="F105" s="7" t="s">
        <v>402</v>
      </c>
      <c r="G105" s="8">
        <v>186469909.27</v>
      </c>
      <c r="H105" s="8">
        <v>96601910.25</v>
      </c>
    </row>
    <row r="106" spans="1:8" ht="12.75" customHeight="1">
      <c r="A106" s="6" t="s">
        <v>403</v>
      </c>
      <c r="B106" s="9" t="s">
        <v>404</v>
      </c>
      <c r="C106" s="8">
        <v>1210978.82</v>
      </c>
      <c r="D106" s="8">
        <v>1500089.03</v>
      </c>
      <c r="E106" s="6" t="s">
        <v>405</v>
      </c>
      <c r="F106" s="9" t="s">
        <v>406</v>
      </c>
      <c r="G106" s="8">
        <v>1</v>
      </c>
      <c r="H106" s="8">
        <v>1</v>
      </c>
    </row>
    <row r="107" spans="1:8" ht="12.75" customHeight="1">
      <c r="A107" s="6" t="s">
        <v>407</v>
      </c>
      <c r="B107" s="7" t="s">
        <v>408</v>
      </c>
      <c r="C107" s="8"/>
      <c r="D107" s="8">
        <v>190248957.31</v>
      </c>
      <c r="E107" s="6" t="s">
        <v>409</v>
      </c>
      <c r="F107" s="9" t="s">
        <v>410</v>
      </c>
      <c r="G107" s="8">
        <v>186469909.27</v>
      </c>
      <c r="H107" s="8">
        <v>96601910.25</v>
      </c>
    </row>
    <row r="108" spans="1:8" ht="12.75" customHeight="1">
      <c r="A108" s="6" t="s">
        <v>411</v>
      </c>
      <c r="B108" s="13" t="s">
        <v>412</v>
      </c>
      <c r="C108" s="8"/>
      <c r="D108" s="8">
        <v>-20155324.66</v>
      </c>
      <c r="E108" s="6" t="s">
        <v>413</v>
      </c>
      <c r="F108" s="9" t="s">
        <v>414</v>
      </c>
      <c r="G108" s="8"/>
      <c r="H108" s="8"/>
    </row>
    <row r="109" spans="1:8" ht="12.75" customHeight="1">
      <c r="A109" s="6" t="s">
        <v>415</v>
      </c>
      <c r="B109" s="9" t="s">
        <v>416</v>
      </c>
      <c r="C109" s="8"/>
      <c r="D109" s="8"/>
      <c r="E109" s="6" t="s">
        <v>417</v>
      </c>
      <c r="F109" s="9" t="s">
        <v>418</v>
      </c>
      <c r="G109" s="8"/>
      <c r="H109" s="8"/>
    </row>
    <row r="110" spans="1:8" ht="12.75" customHeight="1">
      <c r="A110" s="6" t="s">
        <v>419</v>
      </c>
      <c r="B110" s="9" t="s">
        <v>420</v>
      </c>
      <c r="C110" s="10"/>
      <c r="D110" s="10"/>
      <c r="E110" s="14"/>
      <c r="F110" s="15"/>
      <c r="G110" s="10"/>
      <c r="H110" s="10"/>
    </row>
    <row r="111" spans="1:8" ht="31.5" customHeight="1">
      <c r="A111" s="19" t="s">
        <v>426</v>
      </c>
      <c r="B111" s="20"/>
      <c r="C111" s="20"/>
      <c r="D111" s="19" t="s">
        <v>427</v>
      </c>
      <c r="E111" s="20"/>
      <c r="F111" s="20"/>
      <c r="G111" s="21" t="s">
        <v>429</v>
      </c>
      <c r="H111" s="22"/>
    </row>
  </sheetData>
  <sheetProtection/>
  <mergeCells count="10">
    <mergeCell ref="A111:C111"/>
    <mergeCell ref="D111:F111"/>
    <mergeCell ref="G111:H111"/>
    <mergeCell ref="A1:H2"/>
    <mergeCell ref="A3:C3"/>
    <mergeCell ref="D3:F3"/>
    <mergeCell ref="G3:H3"/>
    <mergeCell ref="A58:C58"/>
    <mergeCell ref="D58:F58"/>
    <mergeCell ref="G58:H58"/>
  </mergeCells>
  <printOptions horizontalCentered="1"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8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2020-11-23T07:00:01Z</cp:lastPrinted>
  <dcterms:created xsi:type="dcterms:W3CDTF">2006-09-16T00:00:00Z</dcterms:created>
  <dcterms:modified xsi:type="dcterms:W3CDTF">2022-01-27T01:20:24Z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