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办公室工作\2023年办公室\8 股东大会\2022年度股东大会\"/>
    </mc:Choice>
  </mc:AlternateContent>
  <bookViews>
    <workbookView xWindow="0" yWindow="0" windowWidth="28695" windowHeight="13065"/>
  </bookViews>
  <sheets>
    <sheet name="Sheet2" sheetId="2" r:id="rId1"/>
  </sheets>
  <calcPr calcId="152511" concurrentCalc="0"/>
</workbook>
</file>

<file path=xl/calcChain.xml><?xml version="1.0" encoding="utf-8"?>
<calcChain xmlns="http://schemas.openxmlformats.org/spreadsheetml/2006/main">
  <c r="F26" i="2" l="1"/>
  <c r="E26" i="2"/>
  <c r="F25" i="2"/>
  <c r="E25" i="2"/>
  <c r="F24" i="2"/>
  <c r="E24" i="2"/>
  <c r="F23" i="2"/>
  <c r="E23" i="2"/>
  <c r="E21" i="2"/>
  <c r="D21" i="2"/>
  <c r="E20" i="2"/>
  <c r="D20" i="2"/>
  <c r="K19" i="2"/>
  <c r="J19" i="2"/>
  <c r="H19" i="2"/>
  <c r="G19" i="2"/>
  <c r="E19" i="2"/>
  <c r="D19" i="2"/>
  <c r="E18" i="2"/>
  <c r="D18" i="2"/>
  <c r="K17" i="2"/>
  <c r="J17" i="2"/>
  <c r="H17" i="2"/>
  <c r="G17" i="2"/>
  <c r="E17" i="2"/>
  <c r="D17" i="2"/>
  <c r="K16" i="2"/>
  <c r="J16" i="2"/>
  <c r="H16" i="2"/>
  <c r="G16" i="2"/>
  <c r="E16" i="2"/>
  <c r="D16" i="2"/>
  <c r="K15" i="2"/>
  <c r="J15" i="2"/>
  <c r="H15" i="2"/>
  <c r="G15" i="2"/>
  <c r="E15" i="2"/>
  <c r="D15" i="2"/>
  <c r="K14" i="2"/>
  <c r="J14" i="2"/>
  <c r="H14" i="2"/>
  <c r="G14" i="2"/>
  <c r="E14" i="2"/>
  <c r="D14" i="2"/>
  <c r="K13" i="2"/>
  <c r="J13" i="2"/>
  <c r="H13" i="2"/>
  <c r="G13" i="2"/>
  <c r="E13" i="2"/>
  <c r="D13" i="2"/>
  <c r="K12" i="2"/>
  <c r="J12" i="2"/>
  <c r="H12" i="2"/>
  <c r="G12" i="2"/>
  <c r="E12" i="2"/>
  <c r="D12" i="2"/>
  <c r="K11" i="2"/>
  <c r="J11" i="2"/>
  <c r="H11" i="2"/>
  <c r="G11" i="2"/>
  <c r="E11" i="2"/>
  <c r="D11" i="2"/>
  <c r="K10" i="2"/>
  <c r="J10" i="2"/>
  <c r="H10" i="2"/>
  <c r="G10" i="2"/>
  <c r="E10" i="2"/>
  <c r="D10" i="2"/>
  <c r="K9" i="2"/>
  <c r="J9" i="2"/>
  <c r="H9" i="2"/>
  <c r="G9" i="2"/>
  <c r="E9" i="2"/>
  <c r="D9" i="2"/>
  <c r="K8" i="2"/>
  <c r="J8" i="2"/>
  <c r="H8" i="2"/>
  <c r="G8" i="2"/>
  <c r="E8" i="2"/>
  <c r="D8" i="2"/>
  <c r="H7" i="2"/>
  <c r="G7" i="2"/>
  <c r="E7" i="2"/>
  <c r="D7" i="2"/>
  <c r="K6" i="2"/>
  <c r="J6" i="2"/>
  <c r="H6" i="2"/>
  <c r="G6" i="2"/>
  <c r="E6" i="2"/>
  <c r="D6" i="2"/>
</calcChain>
</file>

<file path=xl/sharedStrings.xml><?xml version="1.0" encoding="utf-8"?>
<sst xmlns="http://schemas.openxmlformats.org/spreadsheetml/2006/main" count="48" uniqueCount="35">
  <si>
    <t>附件1：</t>
  </si>
  <si>
    <t>南城农商银行贷款利率指导价目表</t>
  </si>
  <si>
    <t>执行时间：2022年</t>
  </si>
  <si>
    <t>贷款种类</t>
  </si>
  <si>
    <t>信用</t>
  </si>
  <si>
    <t>保证</t>
  </si>
  <si>
    <t>抵（质）押</t>
  </si>
  <si>
    <t>年利率%</t>
  </si>
  <si>
    <t>月利率‰</t>
  </si>
  <si>
    <t>lpr上浮基点</t>
  </si>
  <si>
    <t>单户100万元（含）以内</t>
  </si>
  <si>
    <t>小微商户（个体工商户、小微企业主）</t>
  </si>
  <si>
    <t>其他自然人（农区30万元含以下信用、保证贷款）</t>
  </si>
  <si>
    <t>其他自然人（城区）</t>
  </si>
  <si>
    <t>小微企业</t>
  </si>
  <si>
    <t>单户100-500万元（含）以内</t>
  </si>
  <si>
    <t>其他自然人（含农户）</t>
  </si>
  <si>
    <t>单户500万元以上</t>
  </si>
  <si>
    <t>公职人员消费贷款</t>
  </si>
  <si>
    <t>50万（含）以内</t>
  </si>
  <si>
    <t>50万以上</t>
  </si>
  <si>
    <t>5-10年分期</t>
  </si>
  <si>
    <t>特色贷款</t>
  </si>
  <si>
    <t>校具订单贷</t>
  </si>
  <si>
    <t>幸福时贷（5-10年分期）</t>
  </si>
  <si>
    <t>公积贷（30万元以内）</t>
  </si>
  <si>
    <t>按揭贷款</t>
  </si>
  <si>
    <t>lpr上浮比例</t>
  </si>
  <si>
    <t>固定年利率%</t>
  </si>
  <si>
    <t>首套</t>
  </si>
  <si>
    <t>二套及以上</t>
  </si>
  <si>
    <t>商业用房</t>
  </si>
  <si>
    <t>个人二手房按揭贷款</t>
  </si>
  <si>
    <t xml:space="preserve">说明：
1、所有贷款利率均执行LPR加点，参考最近一期公布的LPR+XX基点，1个基点=0.01%。。
2、商业房产抵押贷款按同档次抵押贷款利率上浮加点50个基点执行  。
3、线上贷款用信客户，申请线下贷款提额，可执行同档次贷款利率最高下调20个基点执行（存单质押、特色产品、政策性产品除外）。 
4、个人住房按揭和二手房按揭贷款利率根据国家和本地的房产政策和市场情况适时调整。 
5、本行存单质押按照人行同期lpr基准加点50个基点执行。
6、政策性贷款和特色贷款产品利率按照政策规定或相关产品管理办法利率执行。
                                                                                                                                                        </t>
    <phoneticPr fontId="12" type="noConversion"/>
  </si>
  <si>
    <t xml:space="preserve">个人住房按揭和二手房按揭贷款利率根据国家和本地的房产政策和市场情况适时调整。 </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</si>
</sst>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0_ "/>
    <numFmt numFmtId="178" formatCode="0_ "/>
  </numFmts>
  <fonts count="15">
    <font>
      <sz val="11"/>
      <color theme="1"/>
      <name val="宋体"/>
      <charset val="134"/>
      <scheme val="minor"/>
    </font>
    <font>
      <b/>
      <sz val="11"/>
      <color indexed="8"/>
      <name val="宋体"/>
      <charset val="134"/>
    </font>
    <font>
      <b/>
      <sz val="18"/>
      <name val="宋体"/>
      <charset val="134"/>
    </font>
    <font>
      <b/>
      <sz val="11"/>
      <name val="宋体"/>
      <charset val="134"/>
    </font>
    <font>
      <b/>
      <sz val="11"/>
      <name val="黑体"/>
      <charset val="134"/>
    </font>
    <font>
      <b/>
      <sz val="10"/>
      <name val="黑体"/>
      <charset val="134"/>
    </font>
    <font>
      <b/>
      <sz val="9"/>
      <name val="黑体"/>
      <charset val="134"/>
    </font>
    <font>
      <b/>
      <sz val="10"/>
      <color theme="1"/>
      <name val="宋体"/>
      <charset val="134"/>
      <scheme val="minor"/>
    </font>
    <font>
      <sz val="10"/>
      <name val="黑体"/>
      <charset val="134"/>
    </font>
    <font>
      <sz val="10"/>
      <color rgb="FFFF0000"/>
      <name val="黑体"/>
      <charset val="134"/>
    </font>
    <font>
      <b/>
      <sz val="10"/>
      <color theme="1"/>
      <name val="宋体"/>
      <charset val="134"/>
    </font>
    <font>
      <b/>
      <sz val="10"/>
      <name val="宋体"/>
      <charset val="134"/>
    </font>
    <font>
      <sz val="9"/>
      <name val="宋体"/>
      <family val="3"/>
      <charset val="134"/>
      <scheme val="minor"/>
    </font>
    <font>
      <b/>
      <sz val="10"/>
      <name val="宋体"/>
      <family val="3"/>
      <charset val="134"/>
    </font>
    <font>
      <b/>
      <sz val="11"/>
      <name val="宋体"/>
      <family val="3"/>
      <charset val="134"/>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2" borderId="0" xfId="0" applyFont="1" applyFill="1" applyAlignment="1">
      <alignment vertical="center" wrapText="1"/>
    </xf>
    <xf numFmtId="178" fontId="5" fillId="2" borderId="5" xfId="0" applyNumberFormat="1" applyFont="1" applyFill="1" applyBorder="1" applyAlignment="1">
      <alignment horizontal="center" vertical="center" wrapText="1" shrinkToFit="1"/>
    </xf>
    <xf numFmtId="0" fontId="6" fillId="2" borderId="4" xfId="0" applyFont="1" applyFill="1" applyBorder="1" applyAlignment="1">
      <alignment horizontal="center" vertical="center" wrapText="1"/>
    </xf>
    <xf numFmtId="0" fontId="7" fillId="0" borderId="4" xfId="0" applyFont="1" applyBorder="1" applyAlignment="1">
      <alignment horizontal="center" vertical="center" wrapText="1"/>
    </xf>
    <xf numFmtId="177" fontId="5" fillId="0" borderId="5" xfId="0" applyNumberFormat="1" applyFont="1" applyFill="1" applyBorder="1" applyAlignment="1">
      <alignment horizontal="center" vertical="center" shrinkToFit="1"/>
    </xf>
    <xf numFmtId="177" fontId="5" fillId="0" borderId="4" xfId="0" applyNumberFormat="1" applyFont="1" applyFill="1" applyBorder="1" applyAlignment="1">
      <alignment horizontal="center" vertical="center" shrinkToFit="1"/>
    </xf>
    <xf numFmtId="178" fontId="5" fillId="0" borderId="4" xfId="0" applyNumberFormat="1" applyFont="1" applyFill="1" applyBorder="1" applyAlignment="1">
      <alignment horizontal="center" vertical="center" shrinkToFit="1"/>
    </xf>
    <xf numFmtId="177" fontId="5" fillId="2" borderId="5" xfId="0" applyNumberFormat="1" applyFont="1" applyFill="1" applyBorder="1" applyAlignment="1">
      <alignment horizontal="center" vertical="center" shrinkToFit="1"/>
    </xf>
    <xf numFmtId="177" fontId="5" fillId="2" borderId="4" xfId="0" applyNumberFormat="1" applyFont="1" applyFill="1" applyBorder="1" applyAlignment="1">
      <alignment horizontal="center" vertical="center" shrinkToFit="1"/>
    </xf>
    <xf numFmtId="178" fontId="5" fillId="2" borderId="4" xfId="0" applyNumberFormat="1" applyFont="1" applyFill="1" applyBorder="1" applyAlignment="1">
      <alignment horizontal="center" vertical="center" shrinkToFit="1"/>
    </xf>
    <xf numFmtId="0" fontId="7" fillId="2" borderId="4" xfId="0" applyFont="1" applyFill="1" applyBorder="1" applyAlignment="1">
      <alignment horizontal="center" vertical="center" wrapText="1"/>
    </xf>
    <xf numFmtId="0" fontId="5" fillId="2" borderId="7" xfId="0" applyFont="1" applyFill="1" applyBorder="1" applyAlignment="1">
      <alignment horizontal="center" vertical="center" wrapText="1" shrinkToFit="1"/>
    </xf>
    <xf numFmtId="177" fontId="5" fillId="2" borderId="7" xfId="0" applyNumberFormat="1" applyFont="1" applyFill="1" applyBorder="1" applyAlignment="1">
      <alignment horizontal="center" vertical="center" shrinkToFit="1"/>
    </xf>
    <xf numFmtId="178" fontId="5" fillId="2" borderId="7" xfId="0" applyNumberFormat="1" applyFont="1" applyFill="1" applyBorder="1" applyAlignment="1">
      <alignment horizontal="center" vertical="center" shrinkToFit="1"/>
    </xf>
    <xf numFmtId="0" fontId="5" fillId="2" borderId="4"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177" fontId="5" fillId="2" borderId="9" xfId="0" applyNumberFormat="1" applyFont="1" applyFill="1" applyBorder="1" applyAlignment="1">
      <alignment horizontal="center" vertical="center" shrinkToFit="1"/>
    </xf>
    <xf numFmtId="178" fontId="5" fillId="2" borderId="9" xfId="0" applyNumberFormat="1" applyFont="1" applyFill="1" applyBorder="1" applyAlignment="1">
      <alignment horizontal="center" vertical="center" shrinkToFit="1"/>
    </xf>
    <xf numFmtId="0" fontId="5" fillId="2" borderId="10"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177" fontId="8" fillId="0" borderId="4" xfId="0" applyNumberFormat="1" applyFont="1" applyFill="1" applyBorder="1" applyAlignment="1">
      <alignment horizontal="center" vertical="center" shrinkToFit="1"/>
    </xf>
    <xf numFmtId="177" fontId="9" fillId="0" borderId="4" xfId="0" applyNumberFormat="1" applyFont="1" applyFill="1" applyBorder="1" applyAlignment="1">
      <alignment horizontal="center" vertical="center" shrinkToFit="1"/>
    </xf>
    <xf numFmtId="178" fontId="8" fillId="0" borderId="4" xfId="0" applyNumberFormat="1" applyFont="1" applyFill="1" applyBorder="1" applyAlignment="1">
      <alignment horizontal="center" vertical="center" shrinkToFit="1"/>
    </xf>
    <xf numFmtId="0" fontId="10" fillId="2" borderId="4" xfId="0" applyFont="1" applyFill="1" applyBorder="1" applyAlignment="1">
      <alignment horizontal="center" vertical="center" wrapText="1"/>
    </xf>
    <xf numFmtId="0" fontId="5" fillId="2" borderId="2" xfId="0" applyFont="1" applyFill="1" applyBorder="1" applyAlignment="1">
      <alignment horizontal="center" vertical="center" shrinkToFit="1"/>
    </xf>
    <xf numFmtId="0" fontId="6" fillId="2" borderId="2" xfId="0" applyFont="1" applyFill="1" applyBorder="1" applyAlignment="1">
      <alignment horizontal="center" vertical="center" wrapText="1"/>
    </xf>
    <xf numFmtId="176" fontId="5" fillId="2" borderId="4"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0" fontId="6" fillId="2" borderId="15" xfId="0" applyFont="1" applyFill="1" applyBorder="1" applyAlignment="1">
      <alignment horizontal="center" vertical="center" wrapText="1"/>
    </xf>
    <xf numFmtId="178" fontId="5" fillId="2" borderId="15" xfId="0" applyNumberFormat="1" applyFont="1" applyFill="1" applyBorder="1" applyAlignment="1">
      <alignment horizontal="center" vertical="center" shrinkToFit="1"/>
    </xf>
    <xf numFmtId="178" fontId="5" fillId="0" borderId="15" xfId="0" applyNumberFormat="1" applyFont="1" applyFill="1" applyBorder="1" applyAlignment="1">
      <alignment horizontal="center" vertical="center" shrinkToFit="1"/>
    </xf>
    <xf numFmtId="178" fontId="5" fillId="2" borderId="16" xfId="0" applyNumberFormat="1" applyFont="1" applyFill="1" applyBorder="1" applyAlignment="1">
      <alignment horizontal="center" vertical="center" shrinkToFit="1"/>
    </xf>
    <xf numFmtId="178" fontId="5" fillId="2" borderId="17" xfId="0" applyNumberFormat="1" applyFont="1" applyFill="1" applyBorder="1" applyAlignment="1">
      <alignment horizontal="center" vertical="center" shrinkToFit="1"/>
    </xf>
    <xf numFmtId="178" fontId="8" fillId="0" borderId="15" xfId="0" applyNumberFormat="1" applyFont="1" applyFill="1" applyBorder="1" applyAlignment="1">
      <alignment horizontal="center" vertical="center" shrinkToFit="1"/>
    </xf>
    <xf numFmtId="0" fontId="11" fillId="2" borderId="0" xfId="0" applyFont="1" applyFill="1" applyAlignment="1">
      <alignment horizontal="left" vertical="center" wrapText="1"/>
    </xf>
    <xf numFmtId="0" fontId="7" fillId="0" borderId="3" xfId="0" applyFont="1" applyBorder="1" applyAlignment="1">
      <alignment horizontal="center" vertical="center" wrapText="1"/>
    </xf>
    <xf numFmtId="0" fontId="7"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0" borderId="6"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5" fillId="2" borderId="11" xfId="0" applyFont="1" applyFill="1" applyBorder="1" applyAlignment="1">
      <alignment horizontal="center" vertical="center" wrapText="1" shrinkToFit="1"/>
    </xf>
    <xf numFmtId="0" fontId="5" fillId="2" borderId="12" xfId="0" applyFont="1" applyFill="1" applyBorder="1" applyAlignment="1">
      <alignment horizontal="center" vertical="center" wrapText="1" shrinkToFit="1"/>
    </xf>
    <xf numFmtId="178" fontId="5" fillId="2" borderId="5" xfId="0" applyNumberFormat="1" applyFont="1" applyFill="1" applyBorder="1" applyAlignment="1">
      <alignment horizontal="center" vertical="center" shrinkToFit="1"/>
    </xf>
    <xf numFmtId="178" fontId="5" fillId="2" borderId="13" xfId="0" applyNumberFormat="1" applyFont="1" applyFill="1" applyBorder="1" applyAlignment="1">
      <alignment horizontal="center" vertical="center" shrinkToFit="1"/>
    </xf>
    <xf numFmtId="178" fontId="5" fillId="0" borderId="5" xfId="0" applyNumberFormat="1" applyFont="1" applyFill="1" applyBorder="1" applyAlignment="1">
      <alignment horizontal="center" vertical="center" shrinkToFit="1"/>
    </xf>
    <xf numFmtId="178" fontId="5" fillId="0" borderId="13" xfId="0" applyNumberFormat="1"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3" fillId="2" borderId="0" xfId="0" applyFont="1" applyFill="1" applyAlignment="1">
      <alignment horizontal="left" vertical="center" wrapText="1"/>
    </xf>
    <xf numFmtId="0" fontId="14" fillId="2" borderId="4" xfId="0" applyFont="1" applyFill="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topLeftCell="A22" workbookViewId="0">
      <selection activeCell="C6" sqref="C6"/>
    </sheetView>
  </sheetViews>
  <sheetFormatPr defaultColWidth="9" defaultRowHeight="13.5"/>
  <cols>
    <col min="1" max="1" width="9" style="1"/>
    <col min="2" max="2" width="21" style="2" customWidth="1"/>
    <col min="5" max="5" width="10.25" customWidth="1"/>
    <col min="10" max="10" width="10.875" customWidth="1"/>
    <col min="11" max="11" width="12" customWidth="1"/>
  </cols>
  <sheetData>
    <row r="1" spans="1:11">
      <c r="A1" s="3" t="s">
        <v>0</v>
      </c>
      <c r="B1" s="3"/>
      <c r="C1" s="3"/>
      <c r="D1" s="3"/>
      <c r="E1" s="3"/>
      <c r="F1" s="3"/>
      <c r="G1" s="3"/>
      <c r="H1" s="3"/>
      <c r="I1" s="3"/>
      <c r="J1" s="3"/>
      <c r="K1" s="3"/>
    </row>
    <row r="2" spans="1:11" ht="22.5">
      <c r="A2" s="54" t="s">
        <v>1</v>
      </c>
      <c r="B2" s="54"/>
      <c r="C2" s="54"/>
      <c r="D2" s="54"/>
      <c r="E2" s="54"/>
      <c r="F2" s="54"/>
      <c r="G2" s="54"/>
      <c r="H2" s="54"/>
      <c r="I2" s="54"/>
      <c r="J2" s="54"/>
      <c r="K2" s="54"/>
    </row>
    <row r="3" spans="1:11">
      <c r="A3" s="55" t="s">
        <v>2</v>
      </c>
      <c r="B3" s="55"/>
      <c r="C3" s="55"/>
      <c r="D3" s="55"/>
      <c r="E3" s="55"/>
      <c r="F3" s="55"/>
      <c r="G3" s="55"/>
      <c r="H3" s="55"/>
      <c r="I3" s="55"/>
      <c r="J3" s="55"/>
      <c r="K3" s="55"/>
    </row>
    <row r="4" spans="1:11" ht="24" customHeight="1">
      <c r="A4" s="58" t="s">
        <v>3</v>
      </c>
      <c r="B4" s="56"/>
      <c r="C4" s="56" t="s">
        <v>4</v>
      </c>
      <c r="D4" s="56"/>
      <c r="E4" s="56"/>
      <c r="F4" s="56" t="s">
        <v>5</v>
      </c>
      <c r="G4" s="56"/>
      <c r="H4" s="56"/>
      <c r="I4" s="56" t="s">
        <v>6</v>
      </c>
      <c r="J4" s="56"/>
      <c r="K4" s="57"/>
    </row>
    <row r="5" spans="1:11" ht="24" customHeight="1">
      <c r="A5" s="59"/>
      <c r="B5" s="60"/>
      <c r="C5" s="4" t="s">
        <v>7</v>
      </c>
      <c r="D5" s="5" t="s">
        <v>8</v>
      </c>
      <c r="E5" s="5" t="s">
        <v>9</v>
      </c>
      <c r="F5" s="5" t="s">
        <v>7</v>
      </c>
      <c r="G5" s="5" t="s">
        <v>8</v>
      </c>
      <c r="H5" s="5" t="s">
        <v>9</v>
      </c>
      <c r="I5" s="5" t="s">
        <v>7</v>
      </c>
      <c r="J5" s="5" t="s">
        <v>8</v>
      </c>
      <c r="K5" s="31" t="s">
        <v>9</v>
      </c>
    </row>
    <row r="6" spans="1:11" ht="33" customHeight="1">
      <c r="A6" s="38" t="s">
        <v>10</v>
      </c>
      <c r="B6" s="6" t="s">
        <v>11</v>
      </c>
      <c r="C6" s="7">
        <v>7.19</v>
      </c>
      <c r="D6" s="8">
        <f>C6/12*10</f>
        <v>5.9916666666666671</v>
      </c>
      <c r="E6" s="9">
        <f>(C6-3.85)*100</f>
        <v>334.00000000000006</v>
      </c>
      <c r="F6" s="8">
        <v>6.6</v>
      </c>
      <c r="G6" s="8">
        <f>F6/12*10</f>
        <v>5.4999999999999991</v>
      </c>
      <c r="H6" s="9">
        <f>(F6-3.85)*100</f>
        <v>274.99999999999994</v>
      </c>
      <c r="I6" s="8">
        <v>5.99</v>
      </c>
      <c r="J6" s="11">
        <f>I6/12*10</f>
        <v>4.9916666666666671</v>
      </c>
      <c r="K6" s="32">
        <f>(I6-3.85)*100</f>
        <v>214</v>
      </c>
    </row>
    <row r="7" spans="1:11" ht="33" customHeight="1">
      <c r="A7" s="38"/>
      <c r="B7" s="6" t="s">
        <v>12</v>
      </c>
      <c r="C7" s="8">
        <v>8</v>
      </c>
      <c r="D7" s="8">
        <f>C7/12*10</f>
        <v>6.6666666666666661</v>
      </c>
      <c r="E7" s="9">
        <f>(C7-3.85)*100</f>
        <v>415.00000000000006</v>
      </c>
      <c r="F7" s="8">
        <v>7.5</v>
      </c>
      <c r="G7" s="8">
        <f>F7/12*10</f>
        <v>6.25</v>
      </c>
      <c r="H7" s="9">
        <f>(F7-3.85)*100</f>
        <v>365</v>
      </c>
      <c r="I7" s="9"/>
      <c r="J7" s="11"/>
      <c r="K7" s="32"/>
    </row>
    <row r="8" spans="1:11" ht="24" customHeight="1">
      <c r="A8" s="38"/>
      <c r="B8" s="6" t="s">
        <v>13</v>
      </c>
      <c r="C8" s="7">
        <v>7.8</v>
      </c>
      <c r="D8" s="8">
        <f>C8/12*10</f>
        <v>6.5</v>
      </c>
      <c r="E8" s="9">
        <f>(C8-3.85)*100</f>
        <v>395</v>
      </c>
      <c r="F8" s="8">
        <v>7.19</v>
      </c>
      <c r="G8" s="8">
        <f>F8/12*10</f>
        <v>5.9916666666666671</v>
      </c>
      <c r="H8" s="9">
        <f>(F8-3.85)*100</f>
        <v>334.00000000000006</v>
      </c>
      <c r="I8" s="8">
        <v>6.6</v>
      </c>
      <c r="J8" s="11">
        <f t="shared" ref="J8:J17" si="0">I8/12*10</f>
        <v>5.4999999999999991</v>
      </c>
      <c r="K8" s="32">
        <f t="shared" ref="K8:K17" si="1">(I8-3.85)*100</f>
        <v>274.99999999999994</v>
      </c>
    </row>
    <row r="9" spans="1:11" ht="24" customHeight="1">
      <c r="A9" s="38"/>
      <c r="B9" s="6" t="s">
        <v>14</v>
      </c>
      <c r="C9" s="10">
        <v>8.39</v>
      </c>
      <c r="D9" s="11">
        <f t="shared" ref="D9:D15" si="2">C9/12*10</f>
        <v>6.9916666666666671</v>
      </c>
      <c r="E9" s="12">
        <f t="shared" ref="E9:E21" si="3">(C9-3.85)*100</f>
        <v>454.00000000000011</v>
      </c>
      <c r="F9" s="11">
        <v>7.8</v>
      </c>
      <c r="G9" s="11">
        <f t="shared" ref="G9:G15" si="4">F9/12*10</f>
        <v>6.5</v>
      </c>
      <c r="H9" s="12">
        <f t="shared" ref="H9:H17" si="5">(F9-3.85)*100</f>
        <v>395</v>
      </c>
      <c r="I9" s="11">
        <v>7.19</v>
      </c>
      <c r="J9" s="11">
        <f t="shared" si="0"/>
        <v>5.9916666666666671</v>
      </c>
      <c r="K9" s="32">
        <f t="shared" si="1"/>
        <v>334.00000000000006</v>
      </c>
    </row>
    <row r="10" spans="1:11" ht="27.75" customHeight="1">
      <c r="A10" s="38" t="s">
        <v>15</v>
      </c>
      <c r="B10" s="6" t="s">
        <v>11</v>
      </c>
      <c r="C10" s="10">
        <v>7.8</v>
      </c>
      <c r="D10" s="11">
        <f t="shared" si="2"/>
        <v>6.5</v>
      </c>
      <c r="E10" s="12">
        <f t="shared" si="3"/>
        <v>395</v>
      </c>
      <c r="F10" s="11">
        <v>7.19</v>
      </c>
      <c r="G10" s="11">
        <f t="shared" si="4"/>
        <v>5.9916666666666671</v>
      </c>
      <c r="H10" s="12">
        <f t="shared" si="5"/>
        <v>334.00000000000006</v>
      </c>
      <c r="I10" s="11">
        <v>6.6</v>
      </c>
      <c r="J10" s="11">
        <f t="shared" si="0"/>
        <v>5.4999999999999991</v>
      </c>
      <c r="K10" s="32">
        <f t="shared" si="1"/>
        <v>274.99999999999994</v>
      </c>
    </row>
    <row r="11" spans="1:11" ht="24" customHeight="1">
      <c r="A11" s="38"/>
      <c r="B11" s="6" t="s">
        <v>16</v>
      </c>
      <c r="C11" s="7">
        <v>8.39</v>
      </c>
      <c r="D11" s="8">
        <f t="shared" si="2"/>
        <v>6.9916666666666671</v>
      </c>
      <c r="E11" s="9">
        <f t="shared" si="3"/>
        <v>454.00000000000011</v>
      </c>
      <c r="F11" s="8">
        <v>7.8</v>
      </c>
      <c r="G11" s="8">
        <f t="shared" si="4"/>
        <v>6.5</v>
      </c>
      <c r="H11" s="9">
        <f t="shared" si="5"/>
        <v>395</v>
      </c>
      <c r="I11" s="8">
        <v>7.19</v>
      </c>
      <c r="J11" s="8">
        <f t="shared" si="0"/>
        <v>5.9916666666666671</v>
      </c>
      <c r="K11" s="33">
        <f t="shared" si="1"/>
        <v>334.00000000000006</v>
      </c>
    </row>
    <row r="12" spans="1:11" ht="24" customHeight="1">
      <c r="A12" s="38"/>
      <c r="B12" s="6" t="s">
        <v>14</v>
      </c>
      <c r="C12" s="7">
        <v>9</v>
      </c>
      <c r="D12" s="8">
        <f t="shared" si="2"/>
        <v>7.5</v>
      </c>
      <c r="E12" s="9">
        <f t="shared" si="3"/>
        <v>515</v>
      </c>
      <c r="F12" s="8">
        <v>8.39</v>
      </c>
      <c r="G12" s="8">
        <f t="shared" si="4"/>
        <v>6.9916666666666671</v>
      </c>
      <c r="H12" s="9">
        <f t="shared" si="5"/>
        <v>454.00000000000011</v>
      </c>
      <c r="I12" s="8">
        <v>7.8</v>
      </c>
      <c r="J12" s="8">
        <f t="shared" si="0"/>
        <v>6.5</v>
      </c>
      <c r="K12" s="33">
        <f t="shared" si="1"/>
        <v>395</v>
      </c>
    </row>
    <row r="13" spans="1:11" ht="28.5" customHeight="1">
      <c r="A13" s="39" t="s">
        <v>17</v>
      </c>
      <c r="B13" s="13" t="s">
        <v>11</v>
      </c>
      <c r="C13" s="11">
        <v>9</v>
      </c>
      <c r="D13" s="11">
        <f t="shared" si="2"/>
        <v>7.5</v>
      </c>
      <c r="E13" s="12">
        <f t="shared" si="3"/>
        <v>515</v>
      </c>
      <c r="F13" s="11">
        <v>8.39</v>
      </c>
      <c r="G13" s="11">
        <f t="shared" si="4"/>
        <v>6.9916666666666671</v>
      </c>
      <c r="H13" s="12">
        <f t="shared" si="5"/>
        <v>454.00000000000011</v>
      </c>
      <c r="I13" s="11">
        <v>7.8</v>
      </c>
      <c r="J13" s="11">
        <f t="shared" si="0"/>
        <v>6.5</v>
      </c>
      <c r="K13" s="12">
        <f t="shared" si="1"/>
        <v>395</v>
      </c>
    </row>
    <row r="14" spans="1:11" ht="24" customHeight="1">
      <c r="A14" s="39"/>
      <c r="B14" s="13" t="s">
        <v>16</v>
      </c>
      <c r="C14" s="11">
        <v>9.59</v>
      </c>
      <c r="D14" s="11">
        <f t="shared" si="2"/>
        <v>7.9916666666666671</v>
      </c>
      <c r="E14" s="12">
        <f t="shared" si="3"/>
        <v>574</v>
      </c>
      <c r="F14" s="11">
        <v>9</v>
      </c>
      <c r="G14" s="11">
        <f t="shared" si="4"/>
        <v>7.5</v>
      </c>
      <c r="H14" s="12">
        <f t="shared" si="5"/>
        <v>515</v>
      </c>
      <c r="I14" s="11">
        <v>8.39</v>
      </c>
      <c r="J14" s="11">
        <f t="shared" si="0"/>
        <v>6.9916666666666671</v>
      </c>
      <c r="K14" s="12">
        <f t="shared" si="1"/>
        <v>454.00000000000011</v>
      </c>
    </row>
    <row r="15" spans="1:11" ht="24" customHeight="1">
      <c r="A15" s="39"/>
      <c r="B15" s="13" t="s">
        <v>14</v>
      </c>
      <c r="C15" s="11">
        <v>10.199999999999999</v>
      </c>
      <c r="D15" s="11">
        <f t="shared" si="2"/>
        <v>8.5</v>
      </c>
      <c r="E15" s="12">
        <f t="shared" si="3"/>
        <v>635</v>
      </c>
      <c r="F15" s="11">
        <v>9.59</v>
      </c>
      <c r="G15" s="11">
        <f t="shared" si="4"/>
        <v>7.9916666666666671</v>
      </c>
      <c r="H15" s="12">
        <f t="shared" si="5"/>
        <v>574</v>
      </c>
      <c r="I15" s="11">
        <v>8.6</v>
      </c>
      <c r="J15" s="11">
        <f t="shared" si="0"/>
        <v>7.166666666666667</v>
      </c>
      <c r="K15" s="12">
        <f t="shared" si="1"/>
        <v>475</v>
      </c>
    </row>
    <row r="16" spans="1:11" ht="24.75" customHeight="1">
      <c r="A16" s="40" t="s">
        <v>18</v>
      </c>
      <c r="B16" s="14" t="s">
        <v>19</v>
      </c>
      <c r="C16" s="15">
        <v>6.5</v>
      </c>
      <c r="D16" s="15">
        <f>C16/1.2</f>
        <v>5.416666666666667</v>
      </c>
      <c r="E16" s="16">
        <f t="shared" si="3"/>
        <v>265</v>
      </c>
      <c r="F16" s="15">
        <v>5.99</v>
      </c>
      <c r="G16" s="15">
        <f>F16/1.2</f>
        <v>4.9916666666666671</v>
      </c>
      <c r="H16" s="16">
        <f t="shared" si="5"/>
        <v>214</v>
      </c>
      <c r="I16" s="15">
        <v>5.8</v>
      </c>
      <c r="J16" s="15">
        <f t="shared" si="0"/>
        <v>4.833333333333333</v>
      </c>
      <c r="K16" s="34">
        <f t="shared" si="1"/>
        <v>194.99999999999997</v>
      </c>
    </row>
    <row r="17" spans="1:11" ht="24.75" customHeight="1">
      <c r="A17" s="40"/>
      <c r="B17" s="17" t="s">
        <v>20</v>
      </c>
      <c r="C17" s="11">
        <v>7</v>
      </c>
      <c r="D17" s="11">
        <f>C17/1.2</f>
        <v>5.8333333333333339</v>
      </c>
      <c r="E17" s="12">
        <f t="shared" si="3"/>
        <v>315</v>
      </c>
      <c r="F17" s="11">
        <v>6.6</v>
      </c>
      <c r="G17" s="11">
        <f>F17/1.2</f>
        <v>5.5</v>
      </c>
      <c r="H17" s="12">
        <f t="shared" si="5"/>
        <v>274.99999999999994</v>
      </c>
      <c r="I17" s="11">
        <v>5.99</v>
      </c>
      <c r="J17" s="11">
        <f t="shared" si="0"/>
        <v>4.9916666666666671</v>
      </c>
      <c r="K17" s="32">
        <f t="shared" si="1"/>
        <v>214</v>
      </c>
    </row>
    <row r="18" spans="1:11" ht="26.25" customHeight="1">
      <c r="A18" s="41"/>
      <c r="B18" s="18" t="s">
        <v>21</v>
      </c>
      <c r="C18" s="19">
        <v>5.5</v>
      </c>
      <c r="D18" s="19">
        <f>C18/12*10</f>
        <v>4.583333333333333</v>
      </c>
      <c r="E18" s="20">
        <f t="shared" si="3"/>
        <v>165</v>
      </c>
      <c r="F18" s="19"/>
      <c r="G18" s="19"/>
      <c r="H18" s="20"/>
      <c r="I18" s="19"/>
      <c r="J18" s="19"/>
      <c r="K18" s="35"/>
    </row>
    <row r="19" spans="1:11" ht="26.25" customHeight="1">
      <c r="A19" s="42" t="s">
        <v>22</v>
      </c>
      <c r="B19" s="21" t="s">
        <v>23</v>
      </c>
      <c r="C19" s="10">
        <v>7.2</v>
      </c>
      <c r="D19" s="11">
        <f>C19/12*10</f>
        <v>6</v>
      </c>
      <c r="E19" s="12">
        <f t="shared" si="3"/>
        <v>335</v>
      </c>
      <c r="F19" s="11">
        <v>6.6</v>
      </c>
      <c r="G19" s="11">
        <f>F19/12*10</f>
        <v>5.4999999999999991</v>
      </c>
      <c r="H19" s="12">
        <f>(F19-3.85)*100</f>
        <v>274.99999999999994</v>
      </c>
      <c r="I19" s="8">
        <v>6</v>
      </c>
      <c r="J19" s="11">
        <f>I19/12*10</f>
        <v>5</v>
      </c>
      <c r="K19" s="32">
        <f>(I19-3.85)*100</f>
        <v>215</v>
      </c>
    </row>
    <row r="20" spans="1:11" ht="23.25" customHeight="1">
      <c r="A20" s="42"/>
      <c r="B20" s="6" t="s">
        <v>24</v>
      </c>
      <c r="C20" s="22">
        <v>6.35</v>
      </c>
      <c r="D20" s="15">
        <f>C20/12*10</f>
        <v>5.291666666666667</v>
      </c>
      <c r="E20" s="16">
        <f t="shared" si="3"/>
        <v>249.99999999999994</v>
      </c>
      <c r="F20" s="23"/>
      <c r="G20" s="24"/>
      <c r="H20" s="25"/>
      <c r="I20" s="23"/>
      <c r="J20" s="23"/>
      <c r="K20" s="36"/>
    </row>
    <row r="21" spans="1:11" ht="24" customHeight="1">
      <c r="A21" s="42"/>
      <c r="B21" s="26" t="s">
        <v>25</v>
      </c>
      <c r="C21" s="10">
        <v>4.75</v>
      </c>
      <c r="D21" s="15">
        <f>C21/12*10</f>
        <v>3.958333333333333</v>
      </c>
      <c r="E21" s="16">
        <f t="shared" si="3"/>
        <v>89.999999999999986</v>
      </c>
      <c r="F21" s="23"/>
      <c r="G21" s="23"/>
      <c r="H21" s="25"/>
      <c r="I21" s="23"/>
      <c r="J21" s="23"/>
      <c r="K21" s="36"/>
    </row>
    <row r="22" spans="1:11" ht="57" customHeight="1">
      <c r="A22" s="43" t="s">
        <v>26</v>
      </c>
      <c r="B22" s="44"/>
      <c r="C22" s="47" t="s">
        <v>3</v>
      </c>
      <c r="D22" s="48"/>
      <c r="E22" s="27" t="s">
        <v>27</v>
      </c>
      <c r="F22" s="28" t="s">
        <v>9</v>
      </c>
      <c r="G22" s="28" t="s">
        <v>28</v>
      </c>
      <c r="H22" s="62" t="s">
        <v>34</v>
      </c>
      <c r="I22" s="62"/>
      <c r="J22" s="62"/>
      <c r="K22" s="62"/>
    </row>
    <row r="23" spans="1:11" ht="57" customHeight="1">
      <c r="A23" s="45"/>
      <c r="B23" s="46"/>
      <c r="C23" s="49" t="s">
        <v>29</v>
      </c>
      <c r="D23" s="50"/>
      <c r="E23" s="12">
        <f>(G23/3.7)*100-100</f>
        <v>40.540540540540547</v>
      </c>
      <c r="F23" s="12">
        <f>G23*100-370</f>
        <v>150</v>
      </c>
      <c r="G23" s="29">
        <v>5.2</v>
      </c>
      <c r="H23" s="62"/>
      <c r="I23" s="62"/>
      <c r="J23" s="62"/>
      <c r="K23" s="62"/>
    </row>
    <row r="24" spans="1:11" ht="57" customHeight="1">
      <c r="A24" s="45"/>
      <c r="B24" s="46"/>
      <c r="C24" s="49" t="s">
        <v>30</v>
      </c>
      <c r="D24" s="50"/>
      <c r="E24" s="12">
        <f>(G24/3.7)*100-100</f>
        <v>65.405405405405418</v>
      </c>
      <c r="F24" s="12">
        <f>G24*100-370</f>
        <v>242</v>
      </c>
      <c r="G24" s="29">
        <v>6.12</v>
      </c>
      <c r="H24" s="62"/>
      <c r="I24" s="62"/>
      <c r="J24" s="62"/>
      <c r="K24" s="62"/>
    </row>
    <row r="25" spans="1:11" ht="57" customHeight="1">
      <c r="A25" s="45"/>
      <c r="B25" s="46"/>
      <c r="C25" s="51" t="s">
        <v>31</v>
      </c>
      <c r="D25" s="52"/>
      <c r="E25" s="12">
        <f>(G25/3.7)*100-100</f>
        <v>71.621621621621614</v>
      </c>
      <c r="F25" s="12">
        <f>G25*100-370</f>
        <v>265</v>
      </c>
      <c r="G25" s="30">
        <v>6.35</v>
      </c>
      <c r="H25" s="62"/>
      <c r="I25" s="62"/>
      <c r="J25" s="62"/>
      <c r="K25" s="62"/>
    </row>
    <row r="26" spans="1:11" ht="57" customHeight="1">
      <c r="A26" s="45"/>
      <c r="B26" s="46"/>
      <c r="C26" s="53" t="s">
        <v>32</v>
      </c>
      <c r="D26" s="53"/>
      <c r="E26" s="12">
        <f>(G26/3.7)*100-100</f>
        <v>58.648648648648646</v>
      </c>
      <c r="F26" s="12">
        <f>G26*100-370</f>
        <v>217</v>
      </c>
      <c r="G26" s="29">
        <v>5.87</v>
      </c>
      <c r="H26" s="62"/>
      <c r="I26" s="62"/>
      <c r="J26" s="62"/>
      <c r="K26" s="62"/>
    </row>
    <row r="27" spans="1:11" ht="102" customHeight="1">
      <c r="A27" s="61" t="s">
        <v>33</v>
      </c>
      <c r="B27" s="37"/>
      <c r="C27" s="37"/>
      <c r="D27" s="37"/>
      <c r="E27" s="37"/>
      <c r="F27" s="37"/>
      <c r="G27" s="37"/>
      <c r="H27" s="37"/>
      <c r="I27" s="37"/>
      <c r="J27" s="37"/>
      <c r="K27" s="37"/>
    </row>
  </sheetData>
  <mergeCells count="19">
    <mergeCell ref="A2:K2"/>
    <mergeCell ref="A3:K3"/>
    <mergeCell ref="C4:E4"/>
    <mergeCell ref="F4:H4"/>
    <mergeCell ref="I4:K4"/>
    <mergeCell ref="A4:B5"/>
    <mergeCell ref="A27:K27"/>
    <mergeCell ref="A6:A9"/>
    <mergeCell ref="A10:A12"/>
    <mergeCell ref="A13:A15"/>
    <mergeCell ref="A16:A18"/>
    <mergeCell ref="A19:A21"/>
    <mergeCell ref="A22:B26"/>
    <mergeCell ref="H22:K26"/>
    <mergeCell ref="C22:D22"/>
    <mergeCell ref="C23:D23"/>
    <mergeCell ref="C24:D24"/>
    <mergeCell ref="C25:D25"/>
    <mergeCell ref="C26:D26"/>
  </mergeCells>
  <phoneticPr fontId="12" type="noConversion"/>
  <pageMargins left="0.75" right="0.75" top="1" bottom="1" header="0.51180555555555596" footer="0.51180555555555596"/>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匿名用户</cp:lastModifiedBy>
  <cp:lastPrinted>2023-06-14T02:19:44Z</cp:lastPrinted>
  <dcterms:created xsi:type="dcterms:W3CDTF">2021-11-08T01:34:00Z</dcterms:created>
  <dcterms:modified xsi:type="dcterms:W3CDTF">2023-06-14T09:32:51Z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