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资料\业务及派遣单\2025做\年报\4、江西东乡农村商业银行股份有限公司\江西东乡农村商业银行股份有限公司2024年度审计报告（征求意见稿）0304\"/>
    </mc:Choice>
  </mc:AlternateContent>
  <xr:revisionPtr revIDLastSave="0" documentId="13_ncr:1_{8818296E-D2CE-48F3-B3DD-4B9A26F48285}" xr6:coauthVersionLast="47" xr6:coauthVersionMax="47" xr10:uidLastSave="{00000000-0000-0000-0000-000000000000}"/>
  <bookViews>
    <workbookView xWindow="-110" yWindow="-110" windowWidth="19420" windowHeight="10300" xr2:uid="{80DAD5D6-C026-4D6A-AC0A-74F53EE8408D}"/>
  </bookViews>
  <sheets>
    <sheet name="调整后利润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H28" i="1"/>
  <c r="H27" i="1" s="1"/>
  <c r="C23" i="1"/>
  <c r="C22" i="1"/>
  <c r="D21" i="1"/>
  <c r="C21" i="1"/>
  <c r="H19" i="1"/>
  <c r="G19" i="1"/>
  <c r="D9" i="1"/>
  <c r="C9" i="1"/>
  <c r="C7" i="1"/>
  <c r="C6" i="1" s="1"/>
  <c r="C5" i="1" s="1"/>
  <c r="C27" i="1" s="1"/>
  <c r="C30" i="1" s="1"/>
  <c r="G5" i="1" s="1"/>
  <c r="G7" i="1" s="1"/>
  <c r="G10" i="1" s="1"/>
  <c r="G28" i="1" s="1"/>
  <c r="G27" i="1" s="1"/>
  <c r="D6" i="1"/>
  <c r="D5" i="1" s="1"/>
  <c r="D27" i="1" s="1"/>
  <c r="D30" i="1" s="1"/>
  <c r="H5" i="1" s="1"/>
</calcChain>
</file>

<file path=xl/sharedStrings.xml><?xml version="1.0" encoding="utf-8"?>
<sst xmlns="http://schemas.openxmlformats.org/spreadsheetml/2006/main" count="124" uniqueCount="120">
  <si>
    <t>江  西  省  农  村  信  用  社  利  润  表</t>
  </si>
  <si>
    <t>编制单位：江西东乡农村商业银行股份有限公司</t>
  </si>
  <si>
    <t>单位：元      币种：人民币(CNY)</t>
  </si>
  <si>
    <t>项目名称</t>
  </si>
  <si>
    <t>行次</t>
  </si>
  <si>
    <t>上年同期数</t>
    <phoneticPr fontId="6" type="noConversion"/>
  </si>
  <si>
    <t>本年累计数</t>
    <phoneticPr fontId="6" type="noConversion"/>
  </si>
  <si>
    <t>一、营业收入</t>
  </si>
  <si>
    <t>1</t>
  </si>
  <si>
    <t>五、净利润（亏损以“-”号填列）</t>
  </si>
  <si>
    <t>28</t>
  </si>
  <si>
    <t>（一）利息净收入</t>
  </si>
  <si>
    <t>2</t>
  </si>
  <si>
    <t>（一）按经营持续性分类：</t>
  </si>
  <si>
    <t>29</t>
  </si>
  <si>
    <t>利息收入</t>
  </si>
  <si>
    <t>3</t>
  </si>
  <si>
    <t>1.持续经营净利润（净亏损以“-”号填列）</t>
  </si>
  <si>
    <t>30</t>
  </si>
  <si>
    <t>利息支出</t>
  </si>
  <si>
    <t>4</t>
  </si>
  <si>
    <t>2.终止经营净利润（净亏损以“-”号填列）</t>
  </si>
  <si>
    <t>31</t>
  </si>
  <si>
    <t>（二）手续费及佣金净收入</t>
  </si>
  <si>
    <t>5</t>
  </si>
  <si>
    <t>（二）按所有权归属分类：</t>
  </si>
  <si>
    <t>32</t>
  </si>
  <si>
    <t>手续费及佣金收入</t>
  </si>
  <si>
    <t>6</t>
  </si>
  <si>
    <t>1.归属于母公司所有者的净利润（净亏损以“-”号填列）</t>
  </si>
  <si>
    <t>33</t>
  </si>
  <si>
    <t>手续费及佣金支出</t>
  </si>
  <si>
    <t>7</t>
  </si>
  <si>
    <t>2.少数股东损益（净亏损以“-”号填列）</t>
  </si>
  <si>
    <t>34</t>
  </si>
  <si>
    <t>（三）投资收益（损失以“-”号填列）</t>
  </si>
  <si>
    <t>8</t>
  </si>
  <si>
    <t>六、其他综合收益的税后净额</t>
  </si>
  <si>
    <t>35</t>
  </si>
  <si>
    <t>其中：对联营企业和合营企业的投资收益</t>
  </si>
  <si>
    <t>9</t>
  </si>
  <si>
    <t>归属母公司所有者的其他综合收益的税后净额</t>
  </si>
  <si>
    <t>36</t>
  </si>
  <si>
    <t>以摊余成本计量的金融资产终止确认产生的收益（损失以“-”号填列）</t>
  </si>
  <si>
    <t>10</t>
  </si>
  <si>
    <t>（一）不能重分类进损益的其他综合收益</t>
  </si>
  <si>
    <t>37</t>
  </si>
  <si>
    <t>（四）净敞口套期收益（损失以“-”号填列）</t>
  </si>
  <si>
    <t>11</t>
  </si>
  <si>
    <t>1. 重新计量设定受益计划变动额</t>
  </si>
  <si>
    <t>38</t>
  </si>
  <si>
    <t>（五）其他收益</t>
  </si>
  <si>
    <t>12</t>
  </si>
  <si>
    <t>2. 权益法下不能转损益的其他综合收益</t>
  </si>
  <si>
    <t>39</t>
  </si>
  <si>
    <t>（六）公允价值变动收益（损失以“-”号填列）</t>
  </si>
  <si>
    <t>13</t>
  </si>
  <si>
    <t>3. 其他权益工具投资公允价值变动</t>
  </si>
  <si>
    <t>40</t>
  </si>
  <si>
    <t>（七）汇兑收益（损失以“-”号填列）</t>
  </si>
  <si>
    <t>14</t>
  </si>
  <si>
    <t>4. 企业自身信用风险公允价值变动</t>
  </si>
  <si>
    <t>41</t>
  </si>
  <si>
    <t>（八）其他业务收入</t>
  </si>
  <si>
    <t>15</t>
  </si>
  <si>
    <t>（二）将重分类进损益的其他综合收益</t>
  </si>
  <si>
    <t>42</t>
  </si>
  <si>
    <t>（九）资产处置收益（损失以“-”号填列）</t>
  </si>
  <si>
    <t>16</t>
  </si>
  <si>
    <t>1. 权益法下可转损益的其他综合收益</t>
  </si>
  <si>
    <t>43</t>
  </si>
  <si>
    <t>二、营业支出</t>
  </si>
  <si>
    <t>17</t>
  </si>
  <si>
    <t>2. 其他债权投资公允价值变动</t>
  </si>
  <si>
    <t>44</t>
  </si>
  <si>
    <t>（一）税金及附加</t>
  </si>
  <si>
    <t>18</t>
  </si>
  <si>
    <t>3. 金融资产重分类计入其他综合收益的金额</t>
  </si>
  <si>
    <t>45</t>
  </si>
  <si>
    <t>（二）业务及管理费</t>
  </si>
  <si>
    <t>19</t>
  </si>
  <si>
    <t>4. 其他债权投资信用损失准备</t>
  </si>
  <si>
    <t>46</t>
  </si>
  <si>
    <t>（三）信用减值损失</t>
  </si>
  <si>
    <t>20</t>
  </si>
  <si>
    <t>5. 现金流量套期储备</t>
  </si>
  <si>
    <t>47</t>
  </si>
  <si>
    <t>（四）其他资产减值损失</t>
  </si>
  <si>
    <t>21</t>
  </si>
  <si>
    <t>6. 外币财务报表折算差额</t>
  </si>
  <si>
    <t>48</t>
  </si>
  <si>
    <t>（五）其他业务成本</t>
  </si>
  <si>
    <t>22</t>
  </si>
  <si>
    <t>归属于少数股东的其他综合收益的税后净额</t>
  </si>
  <si>
    <t>49</t>
  </si>
  <si>
    <t>三、营业利润（亏损以“-”号填列）</t>
  </si>
  <si>
    <t>23</t>
  </si>
  <si>
    <t>七、综合收益总额</t>
  </si>
  <si>
    <t>50</t>
  </si>
  <si>
    <t>加：营业外收入</t>
  </si>
  <si>
    <t>24</t>
  </si>
  <si>
    <t>归属于母公司所有者的综合收益总额</t>
  </si>
  <si>
    <t>51</t>
  </si>
  <si>
    <t>减：营业外支出</t>
  </si>
  <si>
    <t>25</t>
  </si>
  <si>
    <t>归属于少数股东的综合收益总额</t>
  </si>
  <si>
    <t>52</t>
  </si>
  <si>
    <t>四、利润总额（亏损以“-”号填列）</t>
  </si>
  <si>
    <t>26</t>
  </si>
  <si>
    <t>八、每股收益：</t>
  </si>
  <si>
    <t>53</t>
  </si>
  <si>
    <t>减：所得税费用</t>
  </si>
  <si>
    <t>27</t>
  </si>
  <si>
    <t>（一）基本每股收益</t>
  </si>
  <si>
    <t>54</t>
  </si>
  <si>
    <t>（二）稀释每股收益</t>
  </si>
  <si>
    <t>55</t>
  </si>
  <si>
    <t xml:space="preserve">      复核人：张丽琴　             　　　        　　　制表人：田思</t>
  </si>
  <si>
    <t>2024年度</t>
    <phoneticPr fontId="3" type="noConversion"/>
  </si>
  <si>
    <t>单位负责人：邹长华                                    会计机构负责人：张丽琴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</si>
</sst>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24"/>
      <name val="楷体_GB2312"/>
      <family val="3"/>
      <charset val="134"/>
    </font>
    <font>
      <sz val="9"/>
      <name val="等线"/>
      <family val="2"/>
      <charset val="134"/>
      <scheme val="minor"/>
    </font>
    <font>
      <sz val="10.5"/>
      <name val="楷体_GB2312"/>
      <family val="3"/>
      <charset val="134"/>
    </font>
    <font>
      <b/>
      <sz val="10.5"/>
      <name val="楷体_GB2312"/>
      <family val="3"/>
      <charset val="134"/>
    </font>
    <font>
      <sz val="9"/>
      <name val="宋体"/>
      <family val="3"/>
      <charset val="134"/>
    </font>
    <font>
      <sz val="10"/>
      <name val="等线 Light"/>
      <family val="3"/>
      <charset val="134"/>
      <scheme val="major"/>
    </font>
    <font>
      <sz val="10.5"/>
      <name val="Times New Roman"/>
      <family val="1"/>
    </font>
    <font>
      <sz val="10"/>
      <name val="Arial"/>
      <family val="2"/>
    </font>
    <font>
      <sz val="10"/>
      <name val="楷体_GB2312"/>
      <family val="3"/>
      <charset val="134"/>
    </font>
    <font>
      <sz val="12"/>
      <name val="楷体_GB2312"/>
      <family val="3"/>
      <charset val="134"/>
    </font>
    <font>
      <sz val="12"/>
      <name val="Times New Roman"/>
      <family val="1"/>
    </font>
    <font>
      <sz val="12"/>
      <name val="等线 Light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2"/>
    <xf numFmtId="0" fontId="4" fillId="0" borderId="0" xfId="2" applyFont="1"/>
    <xf numFmtId="0" fontId="7" fillId="0" borderId="0" xfId="2" applyFont="1"/>
    <xf numFmtId="22" fontId="4" fillId="0" borderId="0" xfId="2" applyNumberFormat="1" applyFont="1"/>
    <xf numFmtId="0" fontId="10" fillId="0" borderId="0" xfId="2" applyFont="1"/>
    <xf numFmtId="0" fontId="4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1" fillId="0" borderId="0" xfId="2" applyFont="1"/>
    <xf numFmtId="4" fontId="12" fillId="0" borderId="0" xfId="2" applyNumberFormat="1" applyFont="1"/>
    <xf numFmtId="4" fontId="12" fillId="0" borderId="0" xfId="2" applyNumberFormat="1" applyFont="1" applyAlignment="1">
      <alignment horizontal="left"/>
    </xf>
    <xf numFmtId="4" fontId="8" fillId="0" borderId="0" xfId="2" applyNumberFormat="1" applyFont="1"/>
    <xf numFmtId="0" fontId="13" fillId="0" borderId="0" xfId="2" applyFont="1"/>
    <xf numFmtId="0" fontId="2" fillId="0" borderId="0" xfId="1" applyFont="1" applyFill="1" applyAlignment="1">
      <alignment horizontal="center" vertical="center"/>
    </xf>
    <xf numFmtId="0" fontId="4" fillId="0" borderId="1" xfId="3" applyFont="1" applyFill="1" applyBorder="1">
      <alignment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left" vertical="center" wrapText="1"/>
    </xf>
    <xf numFmtId="49" fontId="4" fillId="0" borderId="2" xfId="3" applyNumberFormat="1" applyFont="1" applyFill="1" applyBorder="1" applyAlignment="1">
      <alignment horizontal="center" vertical="center" wrapText="1"/>
    </xf>
    <xf numFmtId="4" fontId="8" fillId="0" borderId="2" xfId="2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vertical="center" wrapText="1"/>
    </xf>
    <xf numFmtId="176" fontId="4" fillId="0" borderId="2" xfId="1" applyNumberFormat="1" applyFont="1" applyFill="1" applyBorder="1" applyAlignment="1">
      <alignment horizontal="left" vertical="center"/>
    </xf>
    <xf numFmtId="0" fontId="4" fillId="0" borderId="2" xfId="4" applyFont="1" applyFill="1" applyBorder="1" applyAlignment="1">
      <alignment vertical="center"/>
    </xf>
    <xf numFmtId="0" fontId="4" fillId="0" borderId="2" xfId="2" applyFont="1" applyFill="1" applyBorder="1"/>
    <xf numFmtId="49" fontId="4" fillId="0" borderId="3" xfId="5" applyNumberFormat="1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</cellXfs>
  <cellStyles count="6">
    <cellStyle name="常规" xfId="0" builtinId="0"/>
    <cellStyle name="常规 2" xfId="2" xr:uid="{61B87C4A-E483-41AE-89DE-BE841B6A8734}"/>
    <cellStyle name="常规 6" xfId="5" xr:uid="{99F23560-6D1C-4E9E-AC94-4EA8FF88B5CA}"/>
    <cellStyle name="常规_1 2006年度金融企业财务决算报表(银行类) 3" xfId="1" xr:uid="{05E68837-99C0-4220-8619-AAED0D8F5A9E}"/>
    <cellStyle name="常规_1 2006年度金融企业财务决算报表(银行类)_报表模板 3" xfId="3" xr:uid="{8D34F9FB-C7DF-4F53-BDAD-91CD7A425845}"/>
    <cellStyle name="常规_新财务会计报表取数报表2010.07.07" xfId="4" xr:uid="{2931567C-CAB7-41A6-9F10-559FDFB0E7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04DB-EC5C-4B07-BAF1-5483634D7BAA}">
  <dimension ref="A1:J38"/>
  <sheetViews>
    <sheetView tabSelected="1" zoomScaleNormal="100" workbookViewId="0">
      <pane ySplit="4" topLeftCell="A29" activePane="bottomLeft" state="frozen"/>
      <selection activeCell="G31" sqref="G31"/>
      <selection pane="bottomLeft" activeCell="A33" sqref="A33:C33"/>
    </sheetView>
  </sheetViews>
  <sheetFormatPr defaultColWidth="9" defaultRowHeight="19.5" customHeight="1" x14ac:dyDescent="0.35"/>
  <cols>
    <col min="1" max="1" width="50.6640625" style="2" customWidth="1"/>
    <col min="2" max="2" width="6.1640625" style="2" customWidth="1"/>
    <col min="3" max="4" width="21.1640625" style="11" customWidth="1"/>
    <col min="5" max="5" width="50.6640625" style="8" customWidth="1"/>
    <col min="6" max="6" width="6.1640625" style="8" customWidth="1"/>
    <col min="7" max="7" width="21.1640625" style="9" customWidth="1"/>
    <col min="8" max="8" width="21.1640625" style="10" customWidth="1"/>
    <col min="9" max="256" width="9" style="1"/>
    <col min="257" max="257" width="50.6640625" style="1" customWidth="1"/>
    <col min="258" max="258" width="6.1640625" style="1" customWidth="1"/>
    <col min="259" max="260" width="21.1640625" style="1" customWidth="1"/>
    <col min="261" max="261" width="50.6640625" style="1" customWidth="1"/>
    <col min="262" max="262" width="6.1640625" style="1" customWidth="1"/>
    <col min="263" max="264" width="21.1640625" style="1" customWidth="1"/>
    <col min="265" max="512" width="9" style="1"/>
    <col min="513" max="513" width="50.6640625" style="1" customWidth="1"/>
    <col min="514" max="514" width="6.1640625" style="1" customWidth="1"/>
    <col min="515" max="516" width="21.1640625" style="1" customWidth="1"/>
    <col min="517" max="517" width="50.6640625" style="1" customWidth="1"/>
    <col min="518" max="518" width="6.1640625" style="1" customWidth="1"/>
    <col min="519" max="520" width="21.1640625" style="1" customWidth="1"/>
    <col min="521" max="768" width="9" style="1"/>
    <col min="769" max="769" width="50.6640625" style="1" customWidth="1"/>
    <col min="770" max="770" width="6.1640625" style="1" customWidth="1"/>
    <col min="771" max="772" width="21.1640625" style="1" customWidth="1"/>
    <col min="773" max="773" width="50.6640625" style="1" customWidth="1"/>
    <col min="774" max="774" width="6.1640625" style="1" customWidth="1"/>
    <col min="775" max="776" width="21.1640625" style="1" customWidth="1"/>
    <col min="777" max="1024" width="9" style="1"/>
    <col min="1025" max="1025" width="50.6640625" style="1" customWidth="1"/>
    <col min="1026" max="1026" width="6.1640625" style="1" customWidth="1"/>
    <col min="1027" max="1028" width="21.1640625" style="1" customWidth="1"/>
    <col min="1029" max="1029" width="50.6640625" style="1" customWidth="1"/>
    <col min="1030" max="1030" width="6.1640625" style="1" customWidth="1"/>
    <col min="1031" max="1032" width="21.1640625" style="1" customWidth="1"/>
    <col min="1033" max="1280" width="9" style="1"/>
    <col min="1281" max="1281" width="50.6640625" style="1" customWidth="1"/>
    <col min="1282" max="1282" width="6.1640625" style="1" customWidth="1"/>
    <col min="1283" max="1284" width="21.1640625" style="1" customWidth="1"/>
    <col min="1285" max="1285" width="50.6640625" style="1" customWidth="1"/>
    <col min="1286" max="1286" width="6.1640625" style="1" customWidth="1"/>
    <col min="1287" max="1288" width="21.1640625" style="1" customWidth="1"/>
    <col min="1289" max="1536" width="9" style="1"/>
    <col min="1537" max="1537" width="50.6640625" style="1" customWidth="1"/>
    <col min="1538" max="1538" width="6.1640625" style="1" customWidth="1"/>
    <col min="1539" max="1540" width="21.1640625" style="1" customWidth="1"/>
    <col min="1541" max="1541" width="50.6640625" style="1" customWidth="1"/>
    <col min="1542" max="1542" width="6.1640625" style="1" customWidth="1"/>
    <col min="1543" max="1544" width="21.1640625" style="1" customWidth="1"/>
    <col min="1545" max="1792" width="9" style="1"/>
    <col min="1793" max="1793" width="50.6640625" style="1" customWidth="1"/>
    <col min="1794" max="1794" width="6.1640625" style="1" customWidth="1"/>
    <col min="1795" max="1796" width="21.1640625" style="1" customWidth="1"/>
    <col min="1797" max="1797" width="50.6640625" style="1" customWidth="1"/>
    <col min="1798" max="1798" width="6.1640625" style="1" customWidth="1"/>
    <col min="1799" max="1800" width="21.1640625" style="1" customWidth="1"/>
    <col min="1801" max="2048" width="9" style="1"/>
    <col min="2049" max="2049" width="50.6640625" style="1" customWidth="1"/>
    <col min="2050" max="2050" width="6.1640625" style="1" customWidth="1"/>
    <col min="2051" max="2052" width="21.1640625" style="1" customWidth="1"/>
    <col min="2053" max="2053" width="50.6640625" style="1" customWidth="1"/>
    <col min="2054" max="2054" width="6.1640625" style="1" customWidth="1"/>
    <col min="2055" max="2056" width="21.1640625" style="1" customWidth="1"/>
    <col min="2057" max="2304" width="9" style="1"/>
    <col min="2305" max="2305" width="50.6640625" style="1" customWidth="1"/>
    <col min="2306" max="2306" width="6.1640625" style="1" customWidth="1"/>
    <col min="2307" max="2308" width="21.1640625" style="1" customWidth="1"/>
    <col min="2309" max="2309" width="50.6640625" style="1" customWidth="1"/>
    <col min="2310" max="2310" width="6.1640625" style="1" customWidth="1"/>
    <col min="2311" max="2312" width="21.1640625" style="1" customWidth="1"/>
    <col min="2313" max="2560" width="9" style="1"/>
    <col min="2561" max="2561" width="50.6640625" style="1" customWidth="1"/>
    <col min="2562" max="2562" width="6.1640625" style="1" customWidth="1"/>
    <col min="2563" max="2564" width="21.1640625" style="1" customWidth="1"/>
    <col min="2565" max="2565" width="50.6640625" style="1" customWidth="1"/>
    <col min="2566" max="2566" width="6.1640625" style="1" customWidth="1"/>
    <col min="2567" max="2568" width="21.1640625" style="1" customWidth="1"/>
    <col min="2569" max="2816" width="9" style="1"/>
    <col min="2817" max="2817" width="50.6640625" style="1" customWidth="1"/>
    <col min="2818" max="2818" width="6.1640625" style="1" customWidth="1"/>
    <col min="2819" max="2820" width="21.1640625" style="1" customWidth="1"/>
    <col min="2821" max="2821" width="50.6640625" style="1" customWidth="1"/>
    <col min="2822" max="2822" width="6.1640625" style="1" customWidth="1"/>
    <col min="2823" max="2824" width="21.1640625" style="1" customWidth="1"/>
    <col min="2825" max="3072" width="9" style="1"/>
    <col min="3073" max="3073" width="50.6640625" style="1" customWidth="1"/>
    <col min="3074" max="3074" width="6.1640625" style="1" customWidth="1"/>
    <col min="3075" max="3076" width="21.1640625" style="1" customWidth="1"/>
    <col min="3077" max="3077" width="50.6640625" style="1" customWidth="1"/>
    <col min="3078" max="3078" width="6.1640625" style="1" customWidth="1"/>
    <col min="3079" max="3080" width="21.1640625" style="1" customWidth="1"/>
    <col min="3081" max="3328" width="9" style="1"/>
    <col min="3329" max="3329" width="50.6640625" style="1" customWidth="1"/>
    <col min="3330" max="3330" width="6.1640625" style="1" customWidth="1"/>
    <col min="3331" max="3332" width="21.1640625" style="1" customWidth="1"/>
    <col min="3333" max="3333" width="50.6640625" style="1" customWidth="1"/>
    <col min="3334" max="3334" width="6.1640625" style="1" customWidth="1"/>
    <col min="3335" max="3336" width="21.1640625" style="1" customWidth="1"/>
    <col min="3337" max="3584" width="9" style="1"/>
    <col min="3585" max="3585" width="50.6640625" style="1" customWidth="1"/>
    <col min="3586" max="3586" width="6.1640625" style="1" customWidth="1"/>
    <col min="3587" max="3588" width="21.1640625" style="1" customWidth="1"/>
    <col min="3589" max="3589" width="50.6640625" style="1" customWidth="1"/>
    <col min="3590" max="3590" width="6.1640625" style="1" customWidth="1"/>
    <col min="3591" max="3592" width="21.1640625" style="1" customWidth="1"/>
    <col min="3593" max="3840" width="9" style="1"/>
    <col min="3841" max="3841" width="50.6640625" style="1" customWidth="1"/>
    <col min="3842" max="3842" width="6.1640625" style="1" customWidth="1"/>
    <col min="3843" max="3844" width="21.1640625" style="1" customWidth="1"/>
    <col min="3845" max="3845" width="50.6640625" style="1" customWidth="1"/>
    <col min="3846" max="3846" width="6.1640625" style="1" customWidth="1"/>
    <col min="3847" max="3848" width="21.1640625" style="1" customWidth="1"/>
    <col min="3849" max="4096" width="9" style="1"/>
    <col min="4097" max="4097" width="50.6640625" style="1" customWidth="1"/>
    <col min="4098" max="4098" width="6.1640625" style="1" customWidth="1"/>
    <col min="4099" max="4100" width="21.1640625" style="1" customWidth="1"/>
    <col min="4101" max="4101" width="50.6640625" style="1" customWidth="1"/>
    <col min="4102" max="4102" width="6.1640625" style="1" customWidth="1"/>
    <col min="4103" max="4104" width="21.1640625" style="1" customWidth="1"/>
    <col min="4105" max="4352" width="9" style="1"/>
    <col min="4353" max="4353" width="50.6640625" style="1" customWidth="1"/>
    <col min="4354" max="4354" width="6.1640625" style="1" customWidth="1"/>
    <col min="4355" max="4356" width="21.1640625" style="1" customWidth="1"/>
    <col min="4357" max="4357" width="50.6640625" style="1" customWidth="1"/>
    <col min="4358" max="4358" width="6.1640625" style="1" customWidth="1"/>
    <col min="4359" max="4360" width="21.1640625" style="1" customWidth="1"/>
    <col min="4361" max="4608" width="9" style="1"/>
    <col min="4609" max="4609" width="50.6640625" style="1" customWidth="1"/>
    <col min="4610" max="4610" width="6.1640625" style="1" customWidth="1"/>
    <col min="4611" max="4612" width="21.1640625" style="1" customWidth="1"/>
    <col min="4613" max="4613" width="50.6640625" style="1" customWidth="1"/>
    <col min="4614" max="4614" width="6.1640625" style="1" customWidth="1"/>
    <col min="4615" max="4616" width="21.1640625" style="1" customWidth="1"/>
    <col min="4617" max="4864" width="9" style="1"/>
    <col min="4865" max="4865" width="50.6640625" style="1" customWidth="1"/>
    <col min="4866" max="4866" width="6.1640625" style="1" customWidth="1"/>
    <col min="4867" max="4868" width="21.1640625" style="1" customWidth="1"/>
    <col min="4869" max="4869" width="50.6640625" style="1" customWidth="1"/>
    <col min="4870" max="4870" width="6.1640625" style="1" customWidth="1"/>
    <col min="4871" max="4872" width="21.1640625" style="1" customWidth="1"/>
    <col min="4873" max="5120" width="9" style="1"/>
    <col min="5121" max="5121" width="50.6640625" style="1" customWidth="1"/>
    <col min="5122" max="5122" width="6.1640625" style="1" customWidth="1"/>
    <col min="5123" max="5124" width="21.1640625" style="1" customWidth="1"/>
    <col min="5125" max="5125" width="50.6640625" style="1" customWidth="1"/>
    <col min="5126" max="5126" width="6.1640625" style="1" customWidth="1"/>
    <col min="5127" max="5128" width="21.1640625" style="1" customWidth="1"/>
    <col min="5129" max="5376" width="9" style="1"/>
    <col min="5377" max="5377" width="50.6640625" style="1" customWidth="1"/>
    <col min="5378" max="5378" width="6.1640625" style="1" customWidth="1"/>
    <col min="5379" max="5380" width="21.1640625" style="1" customWidth="1"/>
    <col min="5381" max="5381" width="50.6640625" style="1" customWidth="1"/>
    <col min="5382" max="5382" width="6.1640625" style="1" customWidth="1"/>
    <col min="5383" max="5384" width="21.1640625" style="1" customWidth="1"/>
    <col min="5385" max="5632" width="9" style="1"/>
    <col min="5633" max="5633" width="50.6640625" style="1" customWidth="1"/>
    <col min="5634" max="5634" width="6.1640625" style="1" customWidth="1"/>
    <col min="5635" max="5636" width="21.1640625" style="1" customWidth="1"/>
    <col min="5637" max="5637" width="50.6640625" style="1" customWidth="1"/>
    <col min="5638" max="5638" width="6.1640625" style="1" customWidth="1"/>
    <col min="5639" max="5640" width="21.1640625" style="1" customWidth="1"/>
    <col min="5641" max="5888" width="9" style="1"/>
    <col min="5889" max="5889" width="50.6640625" style="1" customWidth="1"/>
    <col min="5890" max="5890" width="6.1640625" style="1" customWidth="1"/>
    <col min="5891" max="5892" width="21.1640625" style="1" customWidth="1"/>
    <col min="5893" max="5893" width="50.6640625" style="1" customWidth="1"/>
    <col min="5894" max="5894" width="6.1640625" style="1" customWidth="1"/>
    <col min="5895" max="5896" width="21.1640625" style="1" customWidth="1"/>
    <col min="5897" max="6144" width="9" style="1"/>
    <col min="6145" max="6145" width="50.6640625" style="1" customWidth="1"/>
    <col min="6146" max="6146" width="6.1640625" style="1" customWidth="1"/>
    <col min="6147" max="6148" width="21.1640625" style="1" customWidth="1"/>
    <col min="6149" max="6149" width="50.6640625" style="1" customWidth="1"/>
    <col min="6150" max="6150" width="6.1640625" style="1" customWidth="1"/>
    <col min="6151" max="6152" width="21.1640625" style="1" customWidth="1"/>
    <col min="6153" max="6400" width="9" style="1"/>
    <col min="6401" max="6401" width="50.6640625" style="1" customWidth="1"/>
    <col min="6402" max="6402" width="6.1640625" style="1" customWidth="1"/>
    <col min="6403" max="6404" width="21.1640625" style="1" customWidth="1"/>
    <col min="6405" max="6405" width="50.6640625" style="1" customWidth="1"/>
    <col min="6406" max="6406" width="6.1640625" style="1" customWidth="1"/>
    <col min="6407" max="6408" width="21.1640625" style="1" customWidth="1"/>
    <col min="6409" max="6656" width="9" style="1"/>
    <col min="6657" max="6657" width="50.6640625" style="1" customWidth="1"/>
    <col min="6658" max="6658" width="6.1640625" style="1" customWidth="1"/>
    <col min="6659" max="6660" width="21.1640625" style="1" customWidth="1"/>
    <col min="6661" max="6661" width="50.6640625" style="1" customWidth="1"/>
    <col min="6662" max="6662" width="6.1640625" style="1" customWidth="1"/>
    <col min="6663" max="6664" width="21.1640625" style="1" customWidth="1"/>
    <col min="6665" max="6912" width="9" style="1"/>
    <col min="6913" max="6913" width="50.6640625" style="1" customWidth="1"/>
    <col min="6914" max="6914" width="6.1640625" style="1" customWidth="1"/>
    <col min="6915" max="6916" width="21.1640625" style="1" customWidth="1"/>
    <col min="6917" max="6917" width="50.6640625" style="1" customWidth="1"/>
    <col min="6918" max="6918" width="6.1640625" style="1" customWidth="1"/>
    <col min="6919" max="6920" width="21.1640625" style="1" customWidth="1"/>
    <col min="6921" max="7168" width="9" style="1"/>
    <col min="7169" max="7169" width="50.6640625" style="1" customWidth="1"/>
    <col min="7170" max="7170" width="6.1640625" style="1" customWidth="1"/>
    <col min="7171" max="7172" width="21.1640625" style="1" customWidth="1"/>
    <col min="7173" max="7173" width="50.6640625" style="1" customWidth="1"/>
    <col min="7174" max="7174" width="6.1640625" style="1" customWidth="1"/>
    <col min="7175" max="7176" width="21.1640625" style="1" customWidth="1"/>
    <col min="7177" max="7424" width="9" style="1"/>
    <col min="7425" max="7425" width="50.6640625" style="1" customWidth="1"/>
    <col min="7426" max="7426" width="6.1640625" style="1" customWidth="1"/>
    <col min="7427" max="7428" width="21.1640625" style="1" customWidth="1"/>
    <col min="7429" max="7429" width="50.6640625" style="1" customWidth="1"/>
    <col min="7430" max="7430" width="6.1640625" style="1" customWidth="1"/>
    <col min="7431" max="7432" width="21.1640625" style="1" customWidth="1"/>
    <col min="7433" max="7680" width="9" style="1"/>
    <col min="7681" max="7681" width="50.6640625" style="1" customWidth="1"/>
    <col min="7682" max="7682" width="6.1640625" style="1" customWidth="1"/>
    <col min="7683" max="7684" width="21.1640625" style="1" customWidth="1"/>
    <col min="7685" max="7685" width="50.6640625" style="1" customWidth="1"/>
    <col min="7686" max="7686" width="6.1640625" style="1" customWidth="1"/>
    <col min="7687" max="7688" width="21.1640625" style="1" customWidth="1"/>
    <col min="7689" max="7936" width="9" style="1"/>
    <col min="7937" max="7937" width="50.6640625" style="1" customWidth="1"/>
    <col min="7938" max="7938" width="6.1640625" style="1" customWidth="1"/>
    <col min="7939" max="7940" width="21.1640625" style="1" customWidth="1"/>
    <col min="7941" max="7941" width="50.6640625" style="1" customWidth="1"/>
    <col min="7942" max="7942" width="6.1640625" style="1" customWidth="1"/>
    <col min="7943" max="7944" width="21.1640625" style="1" customWidth="1"/>
    <col min="7945" max="8192" width="9" style="1"/>
    <col min="8193" max="8193" width="50.6640625" style="1" customWidth="1"/>
    <col min="8194" max="8194" width="6.1640625" style="1" customWidth="1"/>
    <col min="8195" max="8196" width="21.1640625" style="1" customWidth="1"/>
    <col min="8197" max="8197" width="50.6640625" style="1" customWidth="1"/>
    <col min="8198" max="8198" width="6.1640625" style="1" customWidth="1"/>
    <col min="8199" max="8200" width="21.1640625" style="1" customWidth="1"/>
    <col min="8201" max="8448" width="9" style="1"/>
    <col min="8449" max="8449" width="50.6640625" style="1" customWidth="1"/>
    <col min="8450" max="8450" width="6.1640625" style="1" customWidth="1"/>
    <col min="8451" max="8452" width="21.1640625" style="1" customWidth="1"/>
    <col min="8453" max="8453" width="50.6640625" style="1" customWidth="1"/>
    <col min="8454" max="8454" width="6.1640625" style="1" customWidth="1"/>
    <col min="8455" max="8456" width="21.1640625" style="1" customWidth="1"/>
    <col min="8457" max="8704" width="9" style="1"/>
    <col min="8705" max="8705" width="50.6640625" style="1" customWidth="1"/>
    <col min="8706" max="8706" width="6.1640625" style="1" customWidth="1"/>
    <col min="8707" max="8708" width="21.1640625" style="1" customWidth="1"/>
    <col min="8709" max="8709" width="50.6640625" style="1" customWidth="1"/>
    <col min="8710" max="8710" width="6.1640625" style="1" customWidth="1"/>
    <col min="8711" max="8712" width="21.1640625" style="1" customWidth="1"/>
    <col min="8713" max="8960" width="9" style="1"/>
    <col min="8961" max="8961" width="50.6640625" style="1" customWidth="1"/>
    <col min="8962" max="8962" width="6.1640625" style="1" customWidth="1"/>
    <col min="8963" max="8964" width="21.1640625" style="1" customWidth="1"/>
    <col min="8965" max="8965" width="50.6640625" style="1" customWidth="1"/>
    <col min="8966" max="8966" width="6.1640625" style="1" customWidth="1"/>
    <col min="8967" max="8968" width="21.1640625" style="1" customWidth="1"/>
    <col min="8969" max="9216" width="9" style="1"/>
    <col min="9217" max="9217" width="50.6640625" style="1" customWidth="1"/>
    <col min="9218" max="9218" width="6.1640625" style="1" customWidth="1"/>
    <col min="9219" max="9220" width="21.1640625" style="1" customWidth="1"/>
    <col min="9221" max="9221" width="50.6640625" style="1" customWidth="1"/>
    <col min="9222" max="9222" width="6.1640625" style="1" customWidth="1"/>
    <col min="9223" max="9224" width="21.1640625" style="1" customWidth="1"/>
    <col min="9225" max="9472" width="9" style="1"/>
    <col min="9473" max="9473" width="50.6640625" style="1" customWidth="1"/>
    <col min="9474" max="9474" width="6.1640625" style="1" customWidth="1"/>
    <col min="9475" max="9476" width="21.1640625" style="1" customWidth="1"/>
    <col min="9477" max="9477" width="50.6640625" style="1" customWidth="1"/>
    <col min="9478" max="9478" width="6.1640625" style="1" customWidth="1"/>
    <col min="9479" max="9480" width="21.1640625" style="1" customWidth="1"/>
    <col min="9481" max="9728" width="9" style="1"/>
    <col min="9729" max="9729" width="50.6640625" style="1" customWidth="1"/>
    <col min="9730" max="9730" width="6.1640625" style="1" customWidth="1"/>
    <col min="9731" max="9732" width="21.1640625" style="1" customWidth="1"/>
    <col min="9733" max="9733" width="50.6640625" style="1" customWidth="1"/>
    <col min="9734" max="9734" width="6.1640625" style="1" customWidth="1"/>
    <col min="9735" max="9736" width="21.1640625" style="1" customWidth="1"/>
    <col min="9737" max="9984" width="9" style="1"/>
    <col min="9985" max="9985" width="50.6640625" style="1" customWidth="1"/>
    <col min="9986" max="9986" width="6.1640625" style="1" customWidth="1"/>
    <col min="9987" max="9988" width="21.1640625" style="1" customWidth="1"/>
    <col min="9989" max="9989" width="50.6640625" style="1" customWidth="1"/>
    <col min="9990" max="9990" width="6.1640625" style="1" customWidth="1"/>
    <col min="9991" max="9992" width="21.1640625" style="1" customWidth="1"/>
    <col min="9993" max="10240" width="9" style="1"/>
    <col min="10241" max="10241" width="50.6640625" style="1" customWidth="1"/>
    <col min="10242" max="10242" width="6.1640625" style="1" customWidth="1"/>
    <col min="10243" max="10244" width="21.1640625" style="1" customWidth="1"/>
    <col min="10245" max="10245" width="50.6640625" style="1" customWidth="1"/>
    <col min="10246" max="10246" width="6.1640625" style="1" customWidth="1"/>
    <col min="10247" max="10248" width="21.1640625" style="1" customWidth="1"/>
    <col min="10249" max="10496" width="9" style="1"/>
    <col min="10497" max="10497" width="50.6640625" style="1" customWidth="1"/>
    <col min="10498" max="10498" width="6.1640625" style="1" customWidth="1"/>
    <col min="10499" max="10500" width="21.1640625" style="1" customWidth="1"/>
    <col min="10501" max="10501" width="50.6640625" style="1" customWidth="1"/>
    <col min="10502" max="10502" width="6.1640625" style="1" customWidth="1"/>
    <col min="10503" max="10504" width="21.1640625" style="1" customWidth="1"/>
    <col min="10505" max="10752" width="9" style="1"/>
    <col min="10753" max="10753" width="50.6640625" style="1" customWidth="1"/>
    <col min="10754" max="10754" width="6.1640625" style="1" customWidth="1"/>
    <col min="10755" max="10756" width="21.1640625" style="1" customWidth="1"/>
    <col min="10757" max="10757" width="50.6640625" style="1" customWidth="1"/>
    <col min="10758" max="10758" width="6.1640625" style="1" customWidth="1"/>
    <col min="10759" max="10760" width="21.1640625" style="1" customWidth="1"/>
    <col min="10761" max="11008" width="9" style="1"/>
    <col min="11009" max="11009" width="50.6640625" style="1" customWidth="1"/>
    <col min="11010" max="11010" width="6.1640625" style="1" customWidth="1"/>
    <col min="11011" max="11012" width="21.1640625" style="1" customWidth="1"/>
    <col min="11013" max="11013" width="50.6640625" style="1" customWidth="1"/>
    <col min="11014" max="11014" width="6.1640625" style="1" customWidth="1"/>
    <col min="11015" max="11016" width="21.1640625" style="1" customWidth="1"/>
    <col min="11017" max="11264" width="9" style="1"/>
    <col min="11265" max="11265" width="50.6640625" style="1" customWidth="1"/>
    <col min="11266" max="11266" width="6.1640625" style="1" customWidth="1"/>
    <col min="11267" max="11268" width="21.1640625" style="1" customWidth="1"/>
    <col min="11269" max="11269" width="50.6640625" style="1" customWidth="1"/>
    <col min="11270" max="11270" width="6.1640625" style="1" customWidth="1"/>
    <col min="11271" max="11272" width="21.1640625" style="1" customWidth="1"/>
    <col min="11273" max="11520" width="9" style="1"/>
    <col min="11521" max="11521" width="50.6640625" style="1" customWidth="1"/>
    <col min="11522" max="11522" width="6.1640625" style="1" customWidth="1"/>
    <col min="11523" max="11524" width="21.1640625" style="1" customWidth="1"/>
    <col min="11525" max="11525" width="50.6640625" style="1" customWidth="1"/>
    <col min="11526" max="11526" width="6.1640625" style="1" customWidth="1"/>
    <col min="11527" max="11528" width="21.1640625" style="1" customWidth="1"/>
    <col min="11529" max="11776" width="9" style="1"/>
    <col min="11777" max="11777" width="50.6640625" style="1" customWidth="1"/>
    <col min="11778" max="11778" width="6.1640625" style="1" customWidth="1"/>
    <col min="11779" max="11780" width="21.1640625" style="1" customWidth="1"/>
    <col min="11781" max="11781" width="50.6640625" style="1" customWidth="1"/>
    <col min="11782" max="11782" width="6.1640625" style="1" customWidth="1"/>
    <col min="11783" max="11784" width="21.1640625" style="1" customWidth="1"/>
    <col min="11785" max="12032" width="9" style="1"/>
    <col min="12033" max="12033" width="50.6640625" style="1" customWidth="1"/>
    <col min="12034" max="12034" width="6.1640625" style="1" customWidth="1"/>
    <col min="12035" max="12036" width="21.1640625" style="1" customWidth="1"/>
    <col min="12037" max="12037" width="50.6640625" style="1" customWidth="1"/>
    <col min="12038" max="12038" width="6.1640625" style="1" customWidth="1"/>
    <col min="12039" max="12040" width="21.1640625" style="1" customWidth="1"/>
    <col min="12041" max="12288" width="9" style="1"/>
    <col min="12289" max="12289" width="50.6640625" style="1" customWidth="1"/>
    <col min="12290" max="12290" width="6.1640625" style="1" customWidth="1"/>
    <col min="12291" max="12292" width="21.1640625" style="1" customWidth="1"/>
    <col min="12293" max="12293" width="50.6640625" style="1" customWidth="1"/>
    <col min="12294" max="12294" width="6.1640625" style="1" customWidth="1"/>
    <col min="12295" max="12296" width="21.1640625" style="1" customWidth="1"/>
    <col min="12297" max="12544" width="9" style="1"/>
    <col min="12545" max="12545" width="50.6640625" style="1" customWidth="1"/>
    <col min="12546" max="12546" width="6.1640625" style="1" customWidth="1"/>
    <col min="12547" max="12548" width="21.1640625" style="1" customWidth="1"/>
    <col min="12549" max="12549" width="50.6640625" style="1" customWidth="1"/>
    <col min="12550" max="12550" width="6.1640625" style="1" customWidth="1"/>
    <col min="12551" max="12552" width="21.1640625" style="1" customWidth="1"/>
    <col min="12553" max="12800" width="9" style="1"/>
    <col min="12801" max="12801" width="50.6640625" style="1" customWidth="1"/>
    <col min="12802" max="12802" width="6.1640625" style="1" customWidth="1"/>
    <col min="12803" max="12804" width="21.1640625" style="1" customWidth="1"/>
    <col min="12805" max="12805" width="50.6640625" style="1" customWidth="1"/>
    <col min="12806" max="12806" width="6.1640625" style="1" customWidth="1"/>
    <col min="12807" max="12808" width="21.1640625" style="1" customWidth="1"/>
    <col min="12809" max="13056" width="9" style="1"/>
    <col min="13057" max="13057" width="50.6640625" style="1" customWidth="1"/>
    <col min="13058" max="13058" width="6.1640625" style="1" customWidth="1"/>
    <col min="13059" max="13060" width="21.1640625" style="1" customWidth="1"/>
    <col min="13061" max="13061" width="50.6640625" style="1" customWidth="1"/>
    <col min="13062" max="13062" width="6.1640625" style="1" customWidth="1"/>
    <col min="13063" max="13064" width="21.1640625" style="1" customWidth="1"/>
    <col min="13065" max="13312" width="9" style="1"/>
    <col min="13313" max="13313" width="50.6640625" style="1" customWidth="1"/>
    <col min="13314" max="13314" width="6.1640625" style="1" customWidth="1"/>
    <col min="13315" max="13316" width="21.1640625" style="1" customWidth="1"/>
    <col min="13317" max="13317" width="50.6640625" style="1" customWidth="1"/>
    <col min="13318" max="13318" width="6.1640625" style="1" customWidth="1"/>
    <col min="13319" max="13320" width="21.1640625" style="1" customWidth="1"/>
    <col min="13321" max="13568" width="9" style="1"/>
    <col min="13569" max="13569" width="50.6640625" style="1" customWidth="1"/>
    <col min="13570" max="13570" width="6.1640625" style="1" customWidth="1"/>
    <col min="13571" max="13572" width="21.1640625" style="1" customWidth="1"/>
    <col min="13573" max="13573" width="50.6640625" style="1" customWidth="1"/>
    <col min="13574" max="13574" width="6.1640625" style="1" customWidth="1"/>
    <col min="13575" max="13576" width="21.1640625" style="1" customWidth="1"/>
    <col min="13577" max="13824" width="9" style="1"/>
    <col min="13825" max="13825" width="50.6640625" style="1" customWidth="1"/>
    <col min="13826" max="13826" width="6.1640625" style="1" customWidth="1"/>
    <col min="13827" max="13828" width="21.1640625" style="1" customWidth="1"/>
    <col min="13829" max="13829" width="50.6640625" style="1" customWidth="1"/>
    <col min="13830" max="13830" width="6.1640625" style="1" customWidth="1"/>
    <col min="13831" max="13832" width="21.1640625" style="1" customWidth="1"/>
    <col min="13833" max="14080" width="9" style="1"/>
    <col min="14081" max="14081" width="50.6640625" style="1" customWidth="1"/>
    <col min="14082" max="14082" width="6.1640625" style="1" customWidth="1"/>
    <col min="14083" max="14084" width="21.1640625" style="1" customWidth="1"/>
    <col min="14085" max="14085" width="50.6640625" style="1" customWidth="1"/>
    <col min="14086" max="14086" width="6.1640625" style="1" customWidth="1"/>
    <col min="14087" max="14088" width="21.1640625" style="1" customWidth="1"/>
    <col min="14089" max="14336" width="9" style="1"/>
    <col min="14337" max="14337" width="50.6640625" style="1" customWidth="1"/>
    <col min="14338" max="14338" width="6.1640625" style="1" customWidth="1"/>
    <col min="14339" max="14340" width="21.1640625" style="1" customWidth="1"/>
    <col min="14341" max="14341" width="50.6640625" style="1" customWidth="1"/>
    <col min="14342" max="14342" width="6.1640625" style="1" customWidth="1"/>
    <col min="14343" max="14344" width="21.1640625" style="1" customWidth="1"/>
    <col min="14345" max="14592" width="9" style="1"/>
    <col min="14593" max="14593" width="50.6640625" style="1" customWidth="1"/>
    <col min="14594" max="14594" width="6.1640625" style="1" customWidth="1"/>
    <col min="14595" max="14596" width="21.1640625" style="1" customWidth="1"/>
    <col min="14597" max="14597" width="50.6640625" style="1" customWidth="1"/>
    <col min="14598" max="14598" width="6.1640625" style="1" customWidth="1"/>
    <col min="14599" max="14600" width="21.1640625" style="1" customWidth="1"/>
    <col min="14601" max="14848" width="9" style="1"/>
    <col min="14849" max="14849" width="50.6640625" style="1" customWidth="1"/>
    <col min="14850" max="14850" width="6.1640625" style="1" customWidth="1"/>
    <col min="14851" max="14852" width="21.1640625" style="1" customWidth="1"/>
    <col min="14853" max="14853" width="50.6640625" style="1" customWidth="1"/>
    <col min="14854" max="14854" width="6.1640625" style="1" customWidth="1"/>
    <col min="14855" max="14856" width="21.1640625" style="1" customWidth="1"/>
    <col min="14857" max="15104" width="9" style="1"/>
    <col min="15105" max="15105" width="50.6640625" style="1" customWidth="1"/>
    <col min="15106" max="15106" width="6.1640625" style="1" customWidth="1"/>
    <col min="15107" max="15108" width="21.1640625" style="1" customWidth="1"/>
    <col min="15109" max="15109" width="50.6640625" style="1" customWidth="1"/>
    <col min="15110" max="15110" width="6.1640625" style="1" customWidth="1"/>
    <col min="15111" max="15112" width="21.1640625" style="1" customWidth="1"/>
    <col min="15113" max="15360" width="9" style="1"/>
    <col min="15361" max="15361" width="50.6640625" style="1" customWidth="1"/>
    <col min="15362" max="15362" width="6.1640625" style="1" customWidth="1"/>
    <col min="15363" max="15364" width="21.1640625" style="1" customWidth="1"/>
    <col min="15365" max="15365" width="50.6640625" style="1" customWidth="1"/>
    <col min="15366" max="15366" width="6.1640625" style="1" customWidth="1"/>
    <col min="15367" max="15368" width="21.1640625" style="1" customWidth="1"/>
    <col min="15369" max="15616" width="9" style="1"/>
    <col min="15617" max="15617" width="50.6640625" style="1" customWidth="1"/>
    <col min="15618" max="15618" width="6.1640625" style="1" customWidth="1"/>
    <col min="15619" max="15620" width="21.1640625" style="1" customWidth="1"/>
    <col min="15621" max="15621" width="50.6640625" style="1" customWidth="1"/>
    <col min="15622" max="15622" width="6.1640625" style="1" customWidth="1"/>
    <col min="15623" max="15624" width="21.1640625" style="1" customWidth="1"/>
    <col min="15625" max="15872" width="9" style="1"/>
    <col min="15873" max="15873" width="50.6640625" style="1" customWidth="1"/>
    <col min="15874" max="15874" width="6.1640625" style="1" customWidth="1"/>
    <col min="15875" max="15876" width="21.1640625" style="1" customWidth="1"/>
    <col min="15877" max="15877" width="50.6640625" style="1" customWidth="1"/>
    <col min="15878" max="15878" width="6.1640625" style="1" customWidth="1"/>
    <col min="15879" max="15880" width="21.1640625" style="1" customWidth="1"/>
    <col min="15881" max="16128" width="9" style="1"/>
    <col min="16129" max="16129" width="50.6640625" style="1" customWidth="1"/>
    <col min="16130" max="16130" width="6.1640625" style="1" customWidth="1"/>
    <col min="16131" max="16132" width="21.1640625" style="1" customWidth="1"/>
    <col min="16133" max="16133" width="50.6640625" style="1" customWidth="1"/>
    <col min="16134" max="16134" width="6.1640625" style="1" customWidth="1"/>
    <col min="16135" max="16136" width="21.1640625" style="1" customWidth="1"/>
    <col min="16137" max="16384" width="9" style="1"/>
  </cols>
  <sheetData>
    <row r="1" spans="1:8" ht="19.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8" ht="19.5" customHeight="1" x14ac:dyDescent="0.25">
      <c r="A2" s="13"/>
      <c r="B2" s="13"/>
      <c r="C2" s="13"/>
      <c r="D2" s="13"/>
      <c r="E2" s="13"/>
      <c r="F2" s="13"/>
      <c r="G2" s="13"/>
      <c r="H2" s="13"/>
    </row>
    <row r="3" spans="1:8" s="2" customFormat="1" ht="19.5" customHeight="1" x14ac:dyDescent="0.25">
      <c r="A3" s="14" t="s">
        <v>1</v>
      </c>
      <c r="B3" s="14"/>
      <c r="C3" s="15" t="s">
        <v>118</v>
      </c>
      <c r="D3" s="15"/>
      <c r="E3" s="15"/>
      <c r="F3" s="16" t="s">
        <v>2</v>
      </c>
      <c r="G3" s="16"/>
      <c r="H3" s="16"/>
    </row>
    <row r="4" spans="1:8" s="3" customFormat="1" ht="31.25" customHeight="1" x14ac:dyDescent="0.3">
      <c r="A4" s="17" t="s">
        <v>3</v>
      </c>
      <c r="B4" s="17" t="s">
        <v>4</v>
      </c>
      <c r="C4" s="17" t="s">
        <v>5</v>
      </c>
      <c r="D4" s="17" t="s">
        <v>6</v>
      </c>
      <c r="E4" s="17" t="s">
        <v>3</v>
      </c>
      <c r="F4" s="17" t="s">
        <v>4</v>
      </c>
      <c r="G4" s="17" t="s">
        <v>5</v>
      </c>
      <c r="H4" s="17" t="s">
        <v>6</v>
      </c>
    </row>
    <row r="5" spans="1:8" s="3" customFormat="1" ht="24" customHeight="1" x14ac:dyDescent="0.3">
      <c r="A5" s="18" t="s">
        <v>7</v>
      </c>
      <c r="B5" s="19" t="s">
        <v>8</v>
      </c>
      <c r="C5" s="20">
        <f>C6+C9+C12+C15+C16+C17+C18+C19+C20</f>
        <v>320769609.73000002</v>
      </c>
      <c r="D5" s="20">
        <f>D6+D9+D12+D15+D16+D17+D18+D19+D20</f>
        <v>299137241.06999999</v>
      </c>
      <c r="E5" s="18" t="s">
        <v>9</v>
      </c>
      <c r="F5" s="19" t="s">
        <v>10</v>
      </c>
      <c r="G5" s="20">
        <f>C30-C31</f>
        <v>38624371.230000027</v>
      </c>
      <c r="H5" s="20">
        <f>D30-D31</f>
        <v>45555082.040000007</v>
      </c>
    </row>
    <row r="6" spans="1:8" s="3" customFormat="1" ht="24" customHeight="1" x14ac:dyDescent="0.3">
      <c r="A6" s="18" t="s">
        <v>11</v>
      </c>
      <c r="B6" s="19" t="s">
        <v>12</v>
      </c>
      <c r="C6" s="20">
        <f>C7-C8</f>
        <v>310373965.70999998</v>
      </c>
      <c r="D6" s="20">
        <f>D7-D8</f>
        <v>291493380.58999997</v>
      </c>
      <c r="E6" s="21" t="s">
        <v>13</v>
      </c>
      <c r="F6" s="19" t="s">
        <v>14</v>
      </c>
      <c r="G6" s="20"/>
      <c r="H6" s="20"/>
    </row>
    <row r="7" spans="1:8" s="3" customFormat="1" ht="24" customHeight="1" x14ac:dyDescent="0.3">
      <c r="A7" s="18" t="s">
        <v>15</v>
      </c>
      <c r="B7" s="19" t="s">
        <v>16</v>
      </c>
      <c r="C7" s="20">
        <f>490999079.56-22046.04</f>
        <v>490977033.51999998</v>
      </c>
      <c r="D7" s="20">
        <v>467644377.51999998</v>
      </c>
      <c r="E7" s="21" t="s">
        <v>17</v>
      </c>
      <c r="F7" s="19" t="s">
        <v>18</v>
      </c>
      <c r="G7" s="20">
        <f>G5</f>
        <v>38624371.230000027</v>
      </c>
      <c r="H7" s="20">
        <v>45555082.039999999</v>
      </c>
    </row>
    <row r="8" spans="1:8" s="3" customFormat="1" ht="24" customHeight="1" x14ac:dyDescent="0.3">
      <c r="A8" s="18" t="s">
        <v>19</v>
      </c>
      <c r="B8" s="19" t="s">
        <v>20</v>
      </c>
      <c r="C8" s="20">
        <v>180603067.81</v>
      </c>
      <c r="D8" s="20">
        <v>176150996.93000001</v>
      </c>
      <c r="E8" s="21" t="s">
        <v>21</v>
      </c>
      <c r="F8" s="19" t="s">
        <v>22</v>
      </c>
      <c r="G8" s="20"/>
      <c r="H8" s="20"/>
    </row>
    <row r="9" spans="1:8" s="3" customFormat="1" ht="24" customHeight="1" x14ac:dyDescent="0.3">
      <c r="A9" s="18" t="s">
        <v>23</v>
      </c>
      <c r="B9" s="19" t="s">
        <v>24</v>
      </c>
      <c r="C9" s="20">
        <f>C10-C11</f>
        <v>2602365.2599999998</v>
      </c>
      <c r="D9" s="20">
        <f>D10-D11</f>
        <v>2066249.9699999997</v>
      </c>
      <c r="E9" s="21" t="s">
        <v>25</v>
      </c>
      <c r="F9" s="19" t="s">
        <v>26</v>
      </c>
      <c r="G9" s="20"/>
      <c r="H9" s="20"/>
    </row>
    <row r="10" spans="1:8" s="3" customFormat="1" ht="32" customHeight="1" x14ac:dyDescent="0.3">
      <c r="A10" s="18" t="s">
        <v>27</v>
      </c>
      <c r="B10" s="19" t="s">
        <v>28</v>
      </c>
      <c r="C10" s="20">
        <v>5636320.2699999996</v>
      </c>
      <c r="D10" s="20">
        <v>6137764.1799999997</v>
      </c>
      <c r="E10" s="18" t="s">
        <v>29</v>
      </c>
      <c r="F10" s="19" t="s">
        <v>30</v>
      </c>
      <c r="G10" s="20">
        <f>G7</f>
        <v>38624371.230000027</v>
      </c>
      <c r="H10" s="20">
        <v>45555082.039999999</v>
      </c>
    </row>
    <row r="11" spans="1:8" s="3" customFormat="1" ht="24" customHeight="1" x14ac:dyDescent="0.3">
      <c r="A11" s="18" t="s">
        <v>31</v>
      </c>
      <c r="B11" s="19" t="s">
        <v>32</v>
      </c>
      <c r="C11" s="20">
        <v>3033955.01</v>
      </c>
      <c r="D11" s="20">
        <v>4071514.21</v>
      </c>
      <c r="E11" s="21" t="s">
        <v>33</v>
      </c>
      <c r="F11" s="19" t="s">
        <v>34</v>
      </c>
      <c r="G11" s="20"/>
      <c r="H11" s="20"/>
    </row>
    <row r="12" spans="1:8" s="3" customFormat="1" ht="24" customHeight="1" x14ac:dyDescent="0.3">
      <c r="A12" s="18" t="s">
        <v>35</v>
      </c>
      <c r="B12" s="19" t="s">
        <v>36</v>
      </c>
      <c r="C12" s="20">
        <v>7504478.7400000002</v>
      </c>
      <c r="D12" s="20">
        <v>14752846.529999999</v>
      </c>
      <c r="E12" s="22" t="s">
        <v>37</v>
      </c>
      <c r="F12" s="19" t="s">
        <v>38</v>
      </c>
      <c r="G12" s="20">
        <v>6042445.7599999998</v>
      </c>
      <c r="H12" s="20">
        <v>-1618570.8</v>
      </c>
    </row>
    <row r="13" spans="1:8" s="3" customFormat="1" ht="24" customHeight="1" x14ac:dyDescent="0.3">
      <c r="A13" s="18" t="s">
        <v>39</v>
      </c>
      <c r="B13" s="19" t="s">
        <v>40</v>
      </c>
      <c r="C13" s="20"/>
      <c r="D13" s="20"/>
      <c r="E13" s="22" t="s">
        <v>41</v>
      </c>
      <c r="F13" s="19" t="s">
        <v>42</v>
      </c>
      <c r="G13" s="20">
        <v>6042445.7599999998</v>
      </c>
      <c r="H13" s="20">
        <v>-1618570.8</v>
      </c>
    </row>
    <row r="14" spans="1:8" s="3" customFormat="1" ht="31.25" customHeight="1" x14ac:dyDescent="0.3">
      <c r="A14" s="18" t="s">
        <v>43</v>
      </c>
      <c r="B14" s="19" t="s">
        <v>44</v>
      </c>
      <c r="C14" s="20">
        <v>5099073.54</v>
      </c>
      <c r="D14" s="20">
        <v>16258214.109999999</v>
      </c>
      <c r="E14" s="22" t="s">
        <v>45</v>
      </c>
      <c r="F14" s="19" t="s">
        <v>46</v>
      </c>
      <c r="G14" s="20"/>
      <c r="H14" s="20"/>
    </row>
    <row r="15" spans="1:8" s="3" customFormat="1" ht="24" customHeight="1" x14ac:dyDescent="0.3">
      <c r="A15" s="23" t="s">
        <v>47</v>
      </c>
      <c r="B15" s="19" t="s">
        <v>48</v>
      </c>
      <c r="C15" s="20"/>
      <c r="D15" s="20"/>
      <c r="E15" s="22" t="s">
        <v>49</v>
      </c>
      <c r="F15" s="19" t="s">
        <v>50</v>
      </c>
      <c r="G15" s="20"/>
      <c r="H15" s="20"/>
    </row>
    <row r="16" spans="1:8" s="3" customFormat="1" ht="24" customHeight="1" x14ac:dyDescent="0.3">
      <c r="A16" s="18" t="s">
        <v>51</v>
      </c>
      <c r="B16" s="19" t="s">
        <v>52</v>
      </c>
      <c r="C16" s="20">
        <v>130223.69</v>
      </c>
      <c r="D16" s="20">
        <v>151069.98000000001</v>
      </c>
      <c r="E16" s="22" t="s">
        <v>53</v>
      </c>
      <c r="F16" s="19" t="s">
        <v>54</v>
      </c>
      <c r="G16" s="20"/>
      <c r="H16" s="20"/>
    </row>
    <row r="17" spans="1:8" s="3" customFormat="1" ht="24" customHeight="1" x14ac:dyDescent="0.3">
      <c r="A17" s="18" t="s">
        <v>55</v>
      </c>
      <c r="B17" s="19" t="s">
        <v>56</v>
      </c>
      <c r="C17" s="20"/>
      <c r="D17" s="20"/>
      <c r="E17" s="22" t="s">
        <v>57</v>
      </c>
      <c r="F17" s="19" t="s">
        <v>58</v>
      </c>
      <c r="G17" s="20"/>
      <c r="H17" s="20"/>
    </row>
    <row r="18" spans="1:8" s="3" customFormat="1" ht="24" customHeight="1" x14ac:dyDescent="0.3">
      <c r="A18" s="18" t="s">
        <v>59</v>
      </c>
      <c r="B18" s="19" t="s">
        <v>60</v>
      </c>
      <c r="C18" s="20"/>
      <c r="D18" s="20"/>
      <c r="E18" s="22" t="s">
        <v>61</v>
      </c>
      <c r="F18" s="19" t="s">
        <v>62</v>
      </c>
      <c r="G18" s="20"/>
      <c r="H18" s="20"/>
    </row>
    <row r="19" spans="1:8" s="3" customFormat="1" ht="24" customHeight="1" x14ac:dyDescent="0.3">
      <c r="A19" s="18" t="s">
        <v>63</v>
      </c>
      <c r="B19" s="19" t="s">
        <v>64</v>
      </c>
      <c r="C19" s="20">
        <v>261427.6</v>
      </c>
      <c r="D19" s="20">
        <v>162874.94</v>
      </c>
      <c r="E19" s="22" t="s">
        <v>65</v>
      </c>
      <c r="F19" s="19" t="s">
        <v>66</v>
      </c>
      <c r="G19" s="20">
        <f>G21+G23</f>
        <v>6042445.7599999998</v>
      </c>
      <c r="H19" s="20">
        <f>H21+H23</f>
        <v>-1618570.7999999998</v>
      </c>
    </row>
    <row r="20" spans="1:8" s="3" customFormat="1" ht="24" customHeight="1" x14ac:dyDescent="0.3">
      <c r="A20" s="18" t="s">
        <v>67</v>
      </c>
      <c r="B20" s="19" t="s">
        <v>68</v>
      </c>
      <c r="C20" s="20">
        <v>-102851.27</v>
      </c>
      <c r="D20" s="20">
        <v>-9489180.9399999995</v>
      </c>
      <c r="E20" s="22" t="s">
        <v>69</v>
      </c>
      <c r="F20" s="19" t="s">
        <v>70</v>
      </c>
      <c r="G20" s="20"/>
      <c r="H20" s="20"/>
    </row>
    <row r="21" spans="1:8" s="3" customFormat="1" ht="24" customHeight="1" x14ac:dyDescent="0.3">
      <c r="A21" s="18" t="s">
        <v>71</v>
      </c>
      <c r="B21" s="19" t="s">
        <v>72</v>
      </c>
      <c r="C21" s="20">
        <f>C22+C23+C24+C25+C26</f>
        <v>264103737</v>
      </c>
      <c r="D21" s="20">
        <f>D22+D23+D24+D25+D26</f>
        <v>236779881.00999999</v>
      </c>
      <c r="E21" s="22" t="s">
        <v>73</v>
      </c>
      <c r="F21" s="19" t="s">
        <v>74</v>
      </c>
      <c r="G21" s="20">
        <v>1939799.56</v>
      </c>
      <c r="H21" s="20">
        <v>820377.16</v>
      </c>
    </row>
    <row r="22" spans="1:8" s="3" customFormat="1" ht="24" customHeight="1" x14ac:dyDescent="0.3">
      <c r="A22" s="18" t="s">
        <v>75</v>
      </c>
      <c r="B22" s="19" t="s">
        <v>76</v>
      </c>
      <c r="C22" s="20">
        <f>1773425.57+9479.94</f>
        <v>1782905.51</v>
      </c>
      <c r="D22" s="20">
        <v>1852880.32</v>
      </c>
      <c r="E22" s="22" t="s">
        <v>77</v>
      </c>
      <c r="F22" s="19" t="s">
        <v>78</v>
      </c>
      <c r="G22" s="20"/>
      <c r="H22" s="20"/>
    </row>
    <row r="23" spans="1:8" s="3" customFormat="1" ht="24" customHeight="1" x14ac:dyDescent="0.3">
      <c r="A23" s="18" t="s">
        <v>79</v>
      </c>
      <c r="B23" s="19" t="s">
        <v>80</v>
      </c>
      <c r="C23" s="20">
        <f>98008605.69-260090</f>
        <v>97748515.689999998</v>
      </c>
      <c r="D23" s="20">
        <v>95646585.769999996</v>
      </c>
      <c r="E23" s="22" t="s">
        <v>81</v>
      </c>
      <c r="F23" s="19" t="s">
        <v>82</v>
      </c>
      <c r="G23" s="20">
        <v>4102646.2</v>
      </c>
      <c r="H23" s="20">
        <v>-2438947.96</v>
      </c>
    </row>
    <row r="24" spans="1:8" s="3" customFormat="1" ht="24" customHeight="1" x14ac:dyDescent="0.3">
      <c r="A24" s="18" t="s">
        <v>83</v>
      </c>
      <c r="B24" s="19" t="s">
        <v>84</v>
      </c>
      <c r="C24" s="20">
        <v>163679731.37</v>
      </c>
      <c r="D24" s="20">
        <v>139095700.91999999</v>
      </c>
      <c r="E24" s="22" t="s">
        <v>85</v>
      </c>
      <c r="F24" s="19" t="s">
        <v>86</v>
      </c>
      <c r="G24" s="20"/>
      <c r="H24" s="20"/>
    </row>
    <row r="25" spans="1:8" s="3" customFormat="1" ht="24" customHeight="1" x14ac:dyDescent="0.3">
      <c r="A25" s="18" t="s">
        <v>87</v>
      </c>
      <c r="B25" s="19" t="s">
        <v>88</v>
      </c>
      <c r="C25" s="20">
        <v>752000</v>
      </c>
      <c r="D25" s="20"/>
      <c r="E25" s="22" t="s">
        <v>89</v>
      </c>
      <c r="F25" s="19" t="s">
        <v>90</v>
      </c>
      <c r="G25" s="20"/>
      <c r="H25" s="20"/>
    </row>
    <row r="26" spans="1:8" s="3" customFormat="1" ht="24" customHeight="1" x14ac:dyDescent="0.3">
      <c r="A26" s="18" t="s">
        <v>91</v>
      </c>
      <c r="B26" s="19" t="s">
        <v>92</v>
      </c>
      <c r="C26" s="20">
        <v>140584.43</v>
      </c>
      <c r="D26" s="20">
        <v>184714</v>
      </c>
      <c r="E26" s="22" t="s">
        <v>93</v>
      </c>
      <c r="F26" s="19" t="s">
        <v>94</v>
      </c>
      <c r="G26" s="20"/>
      <c r="H26" s="20"/>
    </row>
    <row r="27" spans="1:8" s="3" customFormat="1" ht="24" customHeight="1" x14ac:dyDescent="0.3">
      <c r="A27" s="18" t="s">
        <v>95</v>
      </c>
      <c r="B27" s="19" t="s">
        <v>96</v>
      </c>
      <c r="C27" s="20">
        <f>C5-C21</f>
        <v>56665872.730000019</v>
      </c>
      <c r="D27" s="20">
        <f>D5-D21</f>
        <v>62357360.060000002</v>
      </c>
      <c r="E27" s="24" t="s">
        <v>97</v>
      </c>
      <c r="F27" s="19" t="s">
        <v>98</v>
      </c>
      <c r="G27" s="20">
        <f>G28</f>
        <v>44666816.990000024</v>
      </c>
      <c r="H27" s="20">
        <f>H28</f>
        <v>43936511.240000002</v>
      </c>
    </row>
    <row r="28" spans="1:8" s="3" customFormat="1" ht="24" customHeight="1" x14ac:dyDescent="0.3">
      <c r="A28" s="18" t="s">
        <v>99</v>
      </c>
      <c r="B28" s="19" t="s">
        <v>100</v>
      </c>
      <c r="C28" s="20">
        <v>764977.77</v>
      </c>
      <c r="D28" s="20">
        <v>482879.7</v>
      </c>
      <c r="E28" s="24" t="s">
        <v>101</v>
      </c>
      <c r="F28" s="19" t="s">
        <v>102</v>
      </c>
      <c r="G28" s="20">
        <f>G12+G10</f>
        <v>44666816.990000024</v>
      </c>
      <c r="H28" s="20">
        <f>H12+H10</f>
        <v>43936511.240000002</v>
      </c>
    </row>
    <row r="29" spans="1:8" s="3" customFormat="1" ht="24" customHeight="1" x14ac:dyDescent="0.3">
      <c r="A29" s="18" t="s">
        <v>103</v>
      </c>
      <c r="B29" s="19" t="s">
        <v>104</v>
      </c>
      <c r="C29" s="20">
        <v>1197600.98</v>
      </c>
      <c r="D29" s="20">
        <v>2100130.37</v>
      </c>
      <c r="E29" s="24" t="s">
        <v>105</v>
      </c>
      <c r="F29" s="19" t="s">
        <v>106</v>
      </c>
      <c r="G29" s="20"/>
      <c r="H29" s="20"/>
    </row>
    <row r="30" spans="1:8" s="3" customFormat="1" ht="24" customHeight="1" x14ac:dyDescent="0.3">
      <c r="A30" s="18" t="s">
        <v>107</v>
      </c>
      <c r="B30" s="19" t="s">
        <v>108</v>
      </c>
      <c r="C30" s="20">
        <f>C27+C28-C29</f>
        <v>56233249.520000026</v>
      </c>
      <c r="D30" s="20">
        <f>D27+D28-D29</f>
        <v>60740109.390000008</v>
      </c>
      <c r="E30" s="18" t="s">
        <v>109</v>
      </c>
      <c r="F30" s="19" t="s">
        <v>110</v>
      </c>
      <c r="G30" s="20"/>
      <c r="H30" s="20"/>
    </row>
    <row r="31" spans="1:8" s="3" customFormat="1" ht="24" customHeight="1" x14ac:dyDescent="0.3">
      <c r="A31" s="18" t="s">
        <v>111</v>
      </c>
      <c r="B31" s="19" t="s">
        <v>112</v>
      </c>
      <c r="C31" s="20">
        <f>14001171.38+3607706.91</f>
        <v>17608878.289999999</v>
      </c>
      <c r="D31" s="20">
        <v>15185027.35</v>
      </c>
      <c r="E31" s="18" t="s">
        <v>113</v>
      </c>
      <c r="F31" s="19" t="s">
        <v>114</v>
      </c>
      <c r="G31" s="20"/>
      <c r="H31" s="20"/>
    </row>
    <row r="32" spans="1:8" s="3" customFormat="1" ht="24" customHeight="1" x14ac:dyDescent="0.3">
      <c r="A32" s="25"/>
      <c r="B32" s="25"/>
      <c r="C32" s="20"/>
      <c r="D32" s="20"/>
      <c r="E32" s="18" t="s">
        <v>115</v>
      </c>
      <c r="F32" s="19" t="s">
        <v>116</v>
      </c>
      <c r="G32" s="20"/>
      <c r="H32" s="20"/>
    </row>
    <row r="33" spans="1:10" s="3" customFormat="1" ht="32" customHeight="1" x14ac:dyDescent="0.3">
      <c r="A33" s="26" t="s">
        <v>119</v>
      </c>
      <c r="B33" s="26"/>
      <c r="C33" s="26"/>
      <c r="D33" s="27" t="s">
        <v>117</v>
      </c>
      <c r="E33" s="27"/>
      <c r="F33" s="27"/>
      <c r="G33" s="27"/>
      <c r="H33" s="27"/>
      <c r="I33" s="4"/>
      <c r="J33" s="5"/>
    </row>
    <row r="34" spans="1:10" s="3" customFormat="1" ht="19.5" customHeight="1" x14ac:dyDescent="0.35">
      <c r="A34" s="6"/>
      <c r="B34" s="6"/>
      <c r="C34" s="7"/>
      <c r="D34" s="7"/>
      <c r="E34" s="8"/>
      <c r="F34" s="8"/>
      <c r="G34" s="9"/>
      <c r="H34" s="10"/>
    </row>
    <row r="35" spans="1:10" s="3" customFormat="1" ht="19.5" customHeight="1" x14ac:dyDescent="0.35">
      <c r="A35" s="2"/>
      <c r="B35" s="2"/>
      <c r="C35" s="11"/>
      <c r="D35" s="11"/>
      <c r="E35" s="8"/>
      <c r="F35" s="8"/>
      <c r="G35" s="9"/>
      <c r="H35" s="10"/>
    </row>
    <row r="36" spans="1:10" s="3" customFormat="1" ht="19.5" customHeight="1" x14ac:dyDescent="0.35">
      <c r="A36" s="2"/>
      <c r="B36" s="2"/>
      <c r="C36" s="11"/>
      <c r="D36" s="11"/>
      <c r="E36" s="8"/>
      <c r="F36" s="8"/>
      <c r="G36" s="9"/>
      <c r="H36" s="10"/>
    </row>
    <row r="37" spans="1:10" s="12" customFormat="1" ht="19.5" customHeight="1" x14ac:dyDescent="0.35">
      <c r="A37" s="2"/>
      <c r="B37" s="2"/>
      <c r="C37" s="11"/>
      <c r="D37" s="11"/>
      <c r="E37" s="8"/>
      <c r="F37" s="8"/>
      <c r="G37" s="9"/>
      <c r="H37" s="10"/>
    </row>
    <row r="38" spans="1:10" s="12" customFormat="1" ht="19.5" customHeight="1" x14ac:dyDescent="0.35">
      <c r="A38" s="2"/>
      <c r="B38" s="2"/>
      <c r="C38" s="11"/>
      <c r="D38" s="11"/>
      <c r="E38" s="8"/>
      <c r="F38" s="8"/>
      <c r="G38" s="9"/>
      <c r="H38" s="10"/>
    </row>
  </sheetData>
  <mergeCells count="5">
    <mergeCell ref="A1:H2"/>
    <mergeCell ref="C3:E3"/>
    <mergeCell ref="F3:H3"/>
    <mergeCell ref="A33:C33"/>
    <mergeCell ref="D33:H33"/>
  </mergeCells>
  <phoneticPr fontId="3" type="noConversion"/>
  <printOptions horizontalCentered="1"/>
  <pageMargins left="3.937007874015748E-2" right="3.937007874015748E-2" top="0.39370078740157483" bottom="0.39370078740157483" header="0.51181102362204722" footer="0.51181102362204722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调整后利润表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奕磊 徐</dc:creator>
  <cp:lastModifiedBy>48133294@qq.com</cp:lastModifiedBy>
  <cp:lastPrinted>2025-03-05T01:43:20Z</cp:lastPrinted>
  <dcterms:created xsi:type="dcterms:W3CDTF">2025-02-27T02:59:12Z</dcterms:created>
  <dcterms:modified xsi:type="dcterms:W3CDTF">2025-03-05T01:45:14Z</dcterms:modified>
</cp:coreProperties>
</file>